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（１）市立図書館蔵書冊数" sheetId="1" r:id="rId1"/>
    <sheet name="（２）市立図書利用冊数" sheetId="2" r:id="rId2"/>
    <sheet name="（３）館外貸出利用状況" sheetId="3" r:id="rId3"/>
    <sheet name="（４）社会教育学級" sheetId="4" r:id="rId4"/>
    <sheet name="（５）公民館利用" sheetId="5" r:id="rId5"/>
    <sheet name="（６）各種団体の委員会員" sheetId="6" r:id="rId6"/>
    <sheet name="（７）指定文化財" sheetId="7" r:id="rId7"/>
    <sheet name="（８）サンライフ袋井利用状況" sheetId="8" r:id="rId8"/>
    <sheet name="（９）体育センター利用状況" sheetId="9" r:id="rId9"/>
    <sheet name="（１０）体育センター種目別利用状況" sheetId="10" r:id="rId10"/>
    <sheet name="(11)市民体育館(12)愛野公園" sheetId="11" r:id="rId11"/>
    <sheet name="(13)ｱﾏﾁｭｱｽﾎﾟｰﾂ" sheetId="12" r:id="rId12"/>
    <sheet name="（１４）浅羽球技場～（１６）Ｂ＆Ｇ海洋センター" sheetId="13" r:id="rId13"/>
    <sheet name="(17)風見の丘" sheetId="14" r:id="rId14"/>
    <sheet name="（１8）ゴルフ場入場者数" sheetId="15" r:id="rId15"/>
    <sheet name="（19）観光客入込状況" sheetId="16" r:id="rId16"/>
    <sheet name="（20）公益法人等の数" sheetId="17" r:id="rId17"/>
    <sheet name="（２1）月見の里学遊館利用状況" sheetId="18" r:id="rId18"/>
  </sheets>
  <definedNames>
    <definedName name="_xlnm.Print_Area" localSheetId="0">'（１）市立図書館蔵書冊数'!$A$1:$O$50</definedName>
    <definedName name="_xlnm.Print_Area" localSheetId="9">'（１０）体育センター種目別利用状況'!$A$1:$N$38</definedName>
    <definedName name="_xlnm.Print_Area" localSheetId="10">'(11)市民体育館(12)愛野公園'!$A$1:$Q$38</definedName>
    <definedName name="_xlnm.Print_Area" localSheetId="11">'(13)ｱﾏﾁｭｱｽﾎﾟｰﾂ'!$A$1:$S$30</definedName>
    <definedName name="_xlnm.Print_Area" localSheetId="12">'（１４）浅羽球技場～（１６）Ｂ＆Ｇ海洋センター'!$A$1:$M$32</definedName>
    <definedName name="_xlnm.Print_Area" localSheetId="13">'(17)風見の丘'!$A$1:$M$26</definedName>
    <definedName name="_xlnm.Print_Area" localSheetId="14">'（１8）ゴルフ場入場者数'!$A$1:$I$26</definedName>
    <definedName name="_xlnm.Print_Area" localSheetId="1">'（２）市立図書利用冊数'!$A$1:$P$46</definedName>
    <definedName name="_xlnm.Print_Area" localSheetId="16">'（20）公益法人等の数'!$A$1:$S$37</definedName>
    <definedName name="_xlnm.Print_Area" localSheetId="17">'（２1）月見の里学遊館利用状況'!$A$1:$P$62</definedName>
    <definedName name="_xlnm.Print_Area" localSheetId="2">'（３）館外貸出利用状況'!$A$1:$L$100</definedName>
    <definedName name="_xlnm.Print_Area" localSheetId="3">'（４）社会教育学級'!$A$1:$M$70</definedName>
    <definedName name="_xlnm.Print_Area" localSheetId="4">'（５）公民館利用'!$A$1:$M$46</definedName>
    <definedName name="_xlnm.Print_Area" localSheetId="5">'（６）各種団体の委員会員'!$A$1:$N$73</definedName>
    <definedName name="_xlnm.Print_Area" localSheetId="6">'（７）指定文化財'!$A$1:$G$89</definedName>
    <definedName name="_xlnm.Print_Area" localSheetId="7">'（８）サンライフ袋井利用状況'!$A$1:$U$64</definedName>
    <definedName name="_xlnm.Print_Area" localSheetId="8">'（９）体育センター利用状況'!$A$1:$N$41</definedName>
    <definedName name="_xlnm.Print_Titles" localSheetId="6">'（７）指定文化財'!$1:$3</definedName>
  </definedNames>
  <calcPr fullCalcOnLoad="1"/>
</workbook>
</file>

<file path=xl/sharedStrings.xml><?xml version="1.0" encoding="utf-8"?>
<sst xmlns="http://schemas.openxmlformats.org/spreadsheetml/2006/main" count="1783" uniqueCount="568">
  <si>
    <t>年次</t>
  </si>
  <si>
    <t>総数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</si>
  <si>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</si>
  <si>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</si>
  <si>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</si>
  <si>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</si>
  <si>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</si>
  <si>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</si>
  <si>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</si>
  <si>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</si>
  <si>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</si>
  <si>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</si>
  <si>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年度</t>
  </si>
  <si>
    <t>産業</t>
  </si>
  <si>
    <t>その他</t>
  </si>
  <si>
    <t>平成１８年</t>
  </si>
  <si>
    <t>平成１９年</t>
  </si>
  <si>
    <t>旧袋井市</t>
  </si>
  <si>
    <t>平成２０年</t>
  </si>
  <si>
    <t>平成２１年</t>
  </si>
  <si>
    <t>１５ 文化</t>
  </si>
  <si>
    <t>各年４月１日現在</t>
  </si>
  <si>
    <t>（単位：冊）</t>
  </si>
  <si>
    <t>総記</t>
  </si>
  <si>
    <t>哲学</t>
  </si>
  <si>
    <t>歴史</t>
  </si>
  <si>
    <t>社会</t>
  </si>
  <si>
    <t>自然科学</t>
  </si>
  <si>
    <t>工学</t>
  </si>
  <si>
    <t>芸術</t>
  </si>
  <si>
    <t>語学</t>
  </si>
  <si>
    <t>文学</t>
  </si>
  <si>
    <t>参考図書</t>
  </si>
  <si>
    <t>児童図書</t>
  </si>
  <si>
    <t>雑誌、ＡＶ</t>
  </si>
  <si>
    <t>袋井市（袋井図書館・月見の里学遊館図書室分室）</t>
  </si>
  <si>
    <t>袋井市（浅羽図書館）</t>
  </si>
  <si>
    <t>資料：浅羽図書館</t>
  </si>
  <si>
    <t>資料：袋井図書館</t>
  </si>
  <si>
    <t>袋井市（袋井図書館）</t>
  </si>
  <si>
    <t>団体への貸出</t>
  </si>
  <si>
    <t>開館日数</t>
  </si>
  <si>
    <t>０～６歳</t>
  </si>
  <si>
    <t>７～12歳</t>
  </si>
  <si>
    <t>13～15歳</t>
  </si>
  <si>
    <t>16～18歳</t>
  </si>
  <si>
    <t>19～29歳</t>
  </si>
  <si>
    <t>30～39歳</t>
  </si>
  <si>
    <t>40～49歳</t>
  </si>
  <si>
    <t>50～59歳</t>
  </si>
  <si>
    <t>60歳～</t>
  </si>
  <si>
    <t>（単位：日・冊）</t>
  </si>
  <si>
    <t>（単位：日・人）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</si>
  <si>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</si>
  <si>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</si>
  <si>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</si>
  <si>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</si>
  <si>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</si>
  <si>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</si>
  <si>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</si>
  <si>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</si>
  <si>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</si>
  <si>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</si>
  <si>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</si>
  <si>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</si>
  <si>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</si>
  <si>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学級別</t>
  </si>
  <si>
    <t>（単位：人・時間）</t>
  </si>
  <si>
    <t>女性学級</t>
  </si>
  <si>
    <t>人数</t>
  </si>
  <si>
    <t>延時間</t>
  </si>
  <si>
    <t>高齢者学級</t>
  </si>
  <si>
    <t>乳幼児学級</t>
  </si>
  <si>
    <t>ふるさと学級</t>
  </si>
  <si>
    <t>家庭教育学級</t>
  </si>
  <si>
    <t>ふたば学級</t>
  </si>
  <si>
    <t>市民大学講座</t>
  </si>
  <si>
    <t>成人学級</t>
  </si>
  <si>
    <t>リーダー学級</t>
  </si>
  <si>
    <r>
      <t xml:space="preserve">女性セミナー
</t>
    </r>
    <r>
      <rPr>
        <sz val="10"/>
        <rFont val="ＭＳ Ｐゴシック"/>
        <family val="3"/>
      </rPr>
      <t>Ｈ１０より男女共同参画セミナー</t>
    </r>
  </si>
  <si>
    <t>資料：教育委員会（生涯学習課）</t>
  </si>
  <si>
    <t>旧浅羽町</t>
  </si>
  <si>
    <t>幼児教育学級</t>
  </si>
  <si>
    <t>ふれあい学級（女性学級）</t>
  </si>
  <si>
    <t>むつみ大学（高齢者学級）</t>
  </si>
  <si>
    <t>地域づくり大学</t>
  </si>
  <si>
    <t>平成２１年度</t>
  </si>
  <si>
    <t>平成２２年度</t>
  </si>
  <si>
    <t>平成２３年度</t>
  </si>
  <si>
    <t>平成２４年度</t>
  </si>
  <si>
    <t>平成２５年度</t>
  </si>
  <si>
    <t>男女共同参画セミナー</t>
  </si>
  <si>
    <t>（単位：件・人）</t>
  </si>
  <si>
    <t>公民館数</t>
  </si>
  <si>
    <t>公民館事業</t>
  </si>
  <si>
    <t>各種団体</t>
  </si>
  <si>
    <t>市</t>
  </si>
  <si>
    <t>件数</t>
  </si>
  <si>
    <t>人員</t>
  </si>
  <si>
    <t>（単位：人）</t>
  </si>
  <si>
    <t>団体等</t>
  </si>
  <si>
    <t>社会教育委員会</t>
  </si>
  <si>
    <t>文化財保護審議委員会</t>
  </si>
  <si>
    <t>体育指導委員会</t>
  </si>
  <si>
    <t>青少年問題協議会</t>
  </si>
  <si>
    <t>ＰＴＡ連絡協議会</t>
  </si>
  <si>
    <t>市幼稚園ＰＴＡ連絡協議会</t>
  </si>
  <si>
    <t>スポーツ協会</t>
  </si>
  <si>
    <t>文化協会</t>
  </si>
  <si>
    <t>子ども会会員数</t>
  </si>
  <si>
    <t>子ども会リーダースクラブ</t>
  </si>
  <si>
    <t>スポーツ少年団</t>
  </si>
  <si>
    <t>ボーウスカウト</t>
  </si>
  <si>
    <t>ガールスカウト</t>
  </si>
  <si>
    <t>青年団</t>
  </si>
  <si>
    <t>公民館運営審議会</t>
  </si>
  <si>
    <t>青少年健全育成推進委員</t>
  </si>
  <si>
    <r>
      <t xml:space="preserve">レディースネット袋井
</t>
    </r>
    <r>
      <rPr>
        <sz val="8"/>
        <rFont val="ＭＳ Ｐゴシック"/>
        <family val="3"/>
      </rPr>
      <t>Ｈ１３「ふぁみりあネット」に組織変更</t>
    </r>
  </si>
  <si>
    <t>国際ソロプチミスト</t>
  </si>
  <si>
    <t>ロータリークラブ</t>
  </si>
  <si>
    <t>ライオンズクラブ</t>
  </si>
  <si>
    <t>文化財保護審議会</t>
  </si>
  <si>
    <t>郷土資料館運営委員会</t>
  </si>
  <si>
    <t>地域を明るくする会連絡協議会</t>
  </si>
  <si>
    <t>町民会館（浅羽会館）運営委員会</t>
  </si>
  <si>
    <t>幼稚園ＰＴＡ</t>
  </si>
  <si>
    <t>市ＰＴＡ連絡協議会</t>
  </si>
  <si>
    <t>平成２２年</t>
  </si>
  <si>
    <t>平成２３年</t>
  </si>
  <si>
    <t>平成２４年</t>
  </si>
  <si>
    <t>平成２５年</t>
  </si>
  <si>
    <t>（７）　　指定文化財一覧表</t>
  </si>
  <si>
    <t>種別</t>
  </si>
  <si>
    <t>名称</t>
  </si>
  <si>
    <t>所在地</t>
  </si>
  <si>
    <t>指定年月日</t>
  </si>
  <si>
    <t>所有者</t>
  </si>
  <si>
    <t>重要文化財</t>
  </si>
  <si>
    <t>建造物</t>
  </si>
  <si>
    <t>冨士浅間宮本殿</t>
  </si>
  <si>
    <t>冨士浅間宮</t>
  </si>
  <si>
    <t>油山寺山門</t>
  </si>
  <si>
    <t>油山寺</t>
  </si>
  <si>
    <t>油山寺三重塔</t>
  </si>
  <si>
    <t>油山寺本道内厨子</t>
  </si>
  <si>
    <t>尊永寺仁王門</t>
  </si>
  <si>
    <t>尊永寺</t>
  </si>
  <si>
    <t>工芸品</t>
  </si>
  <si>
    <t>県指定</t>
  </si>
  <si>
    <t>油山寺本堂</t>
  </si>
  <si>
    <t>油山寺書院</t>
  </si>
  <si>
    <t>可睡斎護国塔</t>
  </si>
  <si>
    <t>可睡斎</t>
  </si>
  <si>
    <t>西楽寺本堂</t>
  </si>
  <si>
    <t>西楽寺</t>
  </si>
  <si>
    <t>油山寺方丈</t>
  </si>
  <si>
    <t>彫刻</t>
  </si>
  <si>
    <t>西楽寺木造阿弥陀如来坐像及び両脇侍坐像</t>
  </si>
  <si>
    <t>正福寺</t>
  </si>
  <si>
    <t>岩松寺の鰐口</t>
  </si>
  <si>
    <t>岩松寺</t>
  </si>
  <si>
    <t>書跡</t>
  </si>
  <si>
    <t>紙本墨書示了然道者法語</t>
  </si>
  <si>
    <t>考古資料</t>
  </si>
  <si>
    <t>五ヶ山Ｂ２号墳出土遺物</t>
  </si>
  <si>
    <t>袋井市</t>
  </si>
  <si>
    <t>無形民俗文化財</t>
  </si>
  <si>
    <t>法多山田遊祭保存会</t>
  </si>
  <si>
    <t>史跡</t>
  </si>
  <si>
    <t>大門大塚古墳</t>
  </si>
  <si>
    <t>大野命山
中新田命山</t>
  </si>
  <si>
    <t>寄木神社（大野）
寄木神社（中新田）</t>
  </si>
  <si>
    <t>天然記念物</t>
  </si>
  <si>
    <t>市指定</t>
  </si>
  <si>
    <t>白山権現社</t>
  </si>
  <si>
    <t>赤尾渋垂神社</t>
  </si>
  <si>
    <t>雲谷寺東司</t>
  </si>
  <si>
    <t>雲谷寺</t>
  </si>
  <si>
    <t>尊永寺黒門</t>
  </si>
  <si>
    <t>建福寺薬師堂</t>
  </si>
  <si>
    <t>建福寺</t>
  </si>
  <si>
    <t>絵画</t>
  </si>
  <si>
    <t>個人</t>
  </si>
  <si>
    <t>用福寺</t>
  </si>
  <si>
    <t>宗円寺</t>
  </si>
  <si>
    <t>長泉寺</t>
  </si>
  <si>
    <t>了教寺</t>
  </si>
  <si>
    <t>梅山八幡神社氏子総代会</t>
  </si>
  <si>
    <t>王子神社氏子総代会</t>
  </si>
  <si>
    <t>松秀寺檀家総代会</t>
  </si>
  <si>
    <t>古瀬戸黄釉瓶子</t>
  </si>
  <si>
    <t>用行義塾版木</t>
  </si>
  <si>
    <t>袋井東小学校</t>
  </si>
  <si>
    <t>古文書</t>
  </si>
  <si>
    <t>袋井宿開設お墨付</t>
  </si>
  <si>
    <t>袋井本陣御宿帳</t>
  </si>
  <si>
    <t>遠江国山名郡川井村水帳</t>
  </si>
  <si>
    <t>堤上置并道置土についての裁定書</t>
  </si>
  <si>
    <t>小山自治会</t>
  </si>
  <si>
    <t>武田信玄の竜の朱印状</t>
  </si>
  <si>
    <t>辰年宇苅馬谷村可納御年貢割付の書状</t>
  </si>
  <si>
    <t>文化六年菩提新田巳改茶畑検地帳
文化十三年菩提新田子改茶畑検地帳</t>
  </si>
  <si>
    <t>遠州周智郡宇苅之内馬ヶ谷村御検地水帳</t>
  </si>
  <si>
    <t>梅山自治会</t>
  </si>
  <si>
    <t>五軒平古墳出土五鈴鏡</t>
  </si>
  <si>
    <t>歴史資料</t>
  </si>
  <si>
    <t>梅屋敷の看板</t>
  </si>
  <si>
    <t>上嶽寺</t>
  </si>
  <si>
    <t>海蔵寺</t>
  </si>
  <si>
    <t>妙日尊儀妙蓮尊儀供養塔</t>
  </si>
  <si>
    <t>妙日寺</t>
  </si>
  <si>
    <t>有形民俗文化財</t>
  </si>
  <si>
    <t>橘逸勢供養塔</t>
  </si>
  <si>
    <t>六十六部日本廻国納経帳</t>
  </si>
  <si>
    <t>源朝長公御祭札</t>
  </si>
  <si>
    <t>源朝長公御祭札会</t>
  </si>
  <si>
    <t>木原大念仏</t>
  </si>
  <si>
    <t>木原大念仏保存会</t>
  </si>
  <si>
    <t>冨士浅間宮田遊び祭</t>
  </si>
  <si>
    <t>岡山山の神祭り</t>
  </si>
  <si>
    <t>山の神祭保存会</t>
  </si>
  <si>
    <t>源朝長墓</t>
  </si>
  <si>
    <t>積雲院</t>
  </si>
  <si>
    <t>馬伏塚城跡</t>
  </si>
  <si>
    <t>諏訪神社総代</t>
  </si>
  <si>
    <t>浅羽佐喜太郎公紀念碑</t>
  </si>
  <si>
    <t>古新田遺跡</t>
  </si>
  <si>
    <t>小笠原氏清供養塔</t>
  </si>
  <si>
    <t>了教寺檀家総代会</t>
  </si>
  <si>
    <t>万松院の切支丹灯籠</t>
  </si>
  <si>
    <t>万松院檀徒総代</t>
  </si>
  <si>
    <t>大頭竜神社</t>
  </si>
  <si>
    <t>梅山八幡神社の森</t>
  </si>
  <si>
    <t>梅山八幡神社総代</t>
  </si>
  <si>
    <t>イマメの木</t>
  </si>
  <si>
    <t>国本</t>
  </si>
  <si>
    <t>村松</t>
  </si>
  <si>
    <t>豊沢</t>
  </si>
  <si>
    <t>(尊永寺)金銅五種鈴（三鈷鈴欠）</t>
  </si>
  <si>
    <t>久能</t>
  </si>
  <si>
    <t>春岡</t>
  </si>
  <si>
    <t>(西楽寺)木造薬師如来坐像</t>
  </si>
  <si>
    <t>(正福寺)梵鐘</t>
  </si>
  <si>
    <t>上山梨</t>
  </si>
  <si>
    <t>(可睡斎)梵鐘</t>
  </si>
  <si>
    <t>浅羽</t>
  </si>
  <si>
    <t>浅名</t>
  </si>
  <si>
    <t>法多山田遊祭 (七段)</t>
  </si>
  <si>
    <t>高尾</t>
  </si>
  <si>
    <t>大野
中新田</t>
  </si>
  <si>
    <t>油山寺の御霊スギ</t>
  </si>
  <si>
    <t>大谷</t>
  </si>
  <si>
    <t>川会</t>
  </si>
  <si>
    <t>旧澤野医院(病棟・居宅・渡り廊下・洋館)</t>
  </si>
  <si>
    <t>川井</t>
  </si>
  <si>
    <t>(足立雪山筆絹本墨書)蜀桟道(図)</t>
  </si>
  <si>
    <t>下山梨</t>
  </si>
  <si>
    <t>(紙本軸装)用福寺釈迦涅槃図</t>
  </si>
  <si>
    <t>(宗円寺鉄造)薬師如来立像</t>
  </si>
  <si>
    <t>長泉寺(木造)薬師如来立像</t>
  </si>
  <si>
    <t>深見</t>
  </si>
  <si>
    <t>(岩松寺木造)聖観世音菩薩(立像)</t>
  </si>
  <si>
    <t>(岩松寺木造)不動明王二童子立像</t>
  </si>
  <si>
    <t>(了教寺木造)阿弥陀三尊(坐)像</t>
  </si>
  <si>
    <t>(梅山八幡神社木造)阿弥陀如来坐像</t>
  </si>
  <si>
    <t>梅山</t>
  </si>
  <si>
    <t>(富里王子神社木造)獅子頭</t>
  </si>
  <si>
    <t>富里</t>
  </si>
  <si>
    <t>(松秀寺木造)十一面観音坐像</t>
  </si>
  <si>
    <t>西楽寺(銅造)不動明王立像</t>
  </si>
  <si>
    <t>新屋</t>
  </si>
  <si>
    <t>広岡</t>
  </si>
  <si>
    <t>原川浅間宮(銅造)鰐口</t>
  </si>
  <si>
    <t>(銅造小型)鰐口</t>
  </si>
  <si>
    <t>(川村驥山筆紙本墨書)孝経</t>
  </si>
  <si>
    <t>袋井</t>
  </si>
  <si>
    <t>小山</t>
  </si>
  <si>
    <t>宇刈</t>
  </si>
  <si>
    <r>
      <t>徳川(家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七ヶ条定書</t>
    </r>
  </si>
  <si>
    <t>西楽寺(豊臣秀吉)朱印状</t>
  </si>
  <si>
    <t>拾歩壱御朱印状(徳川七ｹ条御定書)</t>
  </si>
  <si>
    <t>愛野</t>
  </si>
  <si>
    <t>(北山遺跡出土)管玉</t>
  </si>
  <si>
    <t>(団子塚遺跡出土)鉄剣</t>
  </si>
  <si>
    <t>(紙本軸装)袋井宿絵図</t>
  </si>
  <si>
    <t>(紙本巻子本装)北条出羽守氏重移葬葬列図</t>
  </si>
  <si>
    <t>(紙本軸装)今川了俊歌切</t>
  </si>
  <si>
    <t>堀越</t>
  </si>
  <si>
    <r>
      <t>(紙本軸装)裁許状絵図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４点</t>
    </r>
    <r>
      <rPr>
        <sz val="11"/>
        <rFont val="ＭＳ Ｐゴシック"/>
        <family val="3"/>
      </rPr>
      <t>)</t>
    </r>
  </si>
  <si>
    <t>松原</t>
  </si>
  <si>
    <t>長泉寺薬師如来立像附(属の)遠江四十九薬師像</t>
  </si>
  <si>
    <t>伊勢大神宮(おかげ)御蔭接待寄附帳</t>
  </si>
  <si>
    <t>見取</t>
  </si>
  <si>
    <t>友永</t>
  </si>
  <si>
    <t>木原</t>
  </si>
  <si>
    <t>久野城址</t>
  </si>
  <si>
    <t>鷲巣</t>
  </si>
  <si>
    <t>十二所居館(跡)</t>
  </si>
  <si>
    <t>諸井</t>
  </si>
  <si>
    <t>大頭竜神社のマキ</t>
  </si>
  <si>
    <t>マキの木</t>
  </si>
  <si>
    <t>ボーイスカウト</t>
  </si>
  <si>
    <t>→</t>
  </si>
  <si>
    <t>公立幼稚園PTA連絡協議会</t>
  </si>
  <si>
    <t>子ども会育成連合会</t>
  </si>
  <si>
    <t>ボーイスカウト袋井</t>
  </si>
  <si>
    <t>ガールスカウト袋井地区協議会</t>
  </si>
  <si>
    <t>ふぁみりあネット</t>
  </si>
  <si>
    <t>国際ソロプチミスト袋井</t>
  </si>
  <si>
    <t>袋井ライオンズクラブ</t>
  </si>
  <si>
    <t>※平成23年度より変更</t>
  </si>
  <si>
    <t>袋井市</t>
  </si>
  <si>
    <r>
      <t>2</t>
    </r>
    <r>
      <rPr>
        <sz val="11"/>
        <rFont val="ＭＳ Ｐゴシック"/>
        <family val="3"/>
      </rPr>
      <t>1年度で廃止</t>
    </r>
  </si>
  <si>
    <t>※地域を明るくする会連絡協議会は市民協働課</t>
  </si>
  <si>
    <t>方丈</t>
  </si>
  <si>
    <t>平成２６年</t>
  </si>
  <si>
    <t>平成２７年</t>
  </si>
  <si>
    <t>平成２６年度</t>
  </si>
  <si>
    <t>平成２８年</t>
  </si>
  <si>
    <t>平成２７年度</t>
  </si>
  <si>
    <t>H26年度で廃止</t>
  </si>
  <si>
    <t>所管外</t>
  </si>
  <si>
    <t>H28より廃止</t>
  </si>
  <si>
    <r>
      <t>平成</t>
    </r>
    <r>
      <rPr>
        <sz val="11"/>
        <rFont val="ＭＳ Ｐゴシック"/>
        <family val="3"/>
      </rPr>
      <t>28年４月１日現在</t>
    </r>
  </si>
  <si>
    <t>（１）市立図書館蔵書冊数</t>
  </si>
  <si>
    <t>（２）市立図書館利用冊数（貸出冊数）</t>
  </si>
  <si>
    <t>（３）館外貸出利用状況（年令区分貸出冊数）</t>
  </si>
  <si>
    <t>（３）館外貸出利用状況（年令区分貸出人員）</t>
  </si>
  <si>
    <t>（４）社会教育学級の状況</t>
  </si>
  <si>
    <t>（５）公民館利用状況</t>
  </si>
  <si>
    <t>（６）各種団体の委員会員数　　－教育委員会関係－</t>
  </si>
  <si>
    <t>（８）サンライフ袋井（勤労青少年ホーム）利用状況</t>
  </si>
  <si>
    <t>（袋井市）</t>
  </si>
  <si>
    <t>（単位：日・回・人）</t>
  </si>
  <si>
    <t>一般を対象とした講座</t>
  </si>
  <si>
    <t>区           分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</si>
  <si>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</si>
  <si>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</si>
  <si>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</si>
  <si>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</si>
  <si>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</si>
  <si>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</si>
  <si>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</si>
  <si>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</si>
  <si>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区          分</t>
  </si>
  <si>
    <t>利用者総数</t>
  </si>
  <si>
    <t>その他講座</t>
  </si>
  <si>
    <t>パソコン</t>
  </si>
  <si>
    <t>回数</t>
  </si>
  <si>
    <t>料理</t>
  </si>
  <si>
    <t>パソコン応用編</t>
  </si>
  <si>
    <t>バトミントン</t>
  </si>
  <si>
    <t>エアロビック</t>
  </si>
  <si>
    <t>英会話</t>
  </si>
  <si>
    <t>ソフトエアロ＆ヨガ</t>
  </si>
  <si>
    <t>陶芸</t>
  </si>
  <si>
    <t>ｴｱﾛ＆ﾋﾟﾗﾃｨｽ</t>
  </si>
  <si>
    <t>ラッピング＆
ペイパークラフト</t>
  </si>
  <si>
    <t>ラッピング</t>
  </si>
  <si>
    <t>スマイル体操</t>
  </si>
  <si>
    <t>花</t>
  </si>
  <si>
    <t>社交ダンス</t>
  </si>
  <si>
    <t>ネイルアート</t>
  </si>
  <si>
    <t>書道</t>
  </si>
  <si>
    <t>腰痛肩こり水泳</t>
  </si>
  <si>
    <t>フラダンス</t>
  </si>
  <si>
    <t>アロマフィットネス</t>
  </si>
  <si>
    <t>墨絵</t>
  </si>
  <si>
    <t>ゴルフ</t>
  </si>
  <si>
    <t>絵手紙</t>
  </si>
  <si>
    <t>テニス</t>
  </si>
  <si>
    <t>野菜づくり</t>
  </si>
  <si>
    <t>太極拳</t>
  </si>
  <si>
    <t>ムービング
ストレッチ</t>
  </si>
  <si>
    <t>着付け</t>
  </si>
  <si>
    <t>ズンバ</t>
  </si>
  <si>
    <t>籐工芸</t>
  </si>
  <si>
    <t>花つくり</t>
  </si>
  <si>
    <t>詩　　吟</t>
  </si>
  <si>
    <t>リンパストレッチ</t>
  </si>
  <si>
    <t>フラワーアレンジメント</t>
  </si>
  <si>
    <t>ハーモニカ</t>
  </si>
  <si>
    <t>スクラップブッキング</t>
  </si>
  <si>
    <t>ビーズアクセサリー</t>
  </si>
  <si>
    <t>ペン字</t>
  </si>
  <si>
    <t>手作りスーツ</t>
  </si>
  <si>
    <t>ラテンエアロ</t>
  </si>
  <si>
    <t>茶道</t>
  </si>
  <si>
    <t>その他の講座</t>
  </si>
  <si>
    <t>計</t>
  </si>
  <si>
    <t>資料：サンライフ袋井(産業振興課へ依頼する。）</t>
  </si>
  <si>
    <t>クラブ等による</t>
  </si>
  <si>
    <t>講座名称</t>
  </si>
  <si>
    <t>団体利用</t>
  </si>
  <si>
    <t>その他個別利用</t>
  </si>
  <si>
    <t>韓国語</t>
  </si>
  <si>
    <t>資料：サンライフ袋井</t>
  </si>
  <si>
    <t>※H20年度より、サンライフ袋井と勤労青少年ホーム統合。</t>
  </si>
  <si>
    <t>骨盤矯正ｴｸｻｻｲｽﾞ・　　　　　　　　　　リンパヨガ</t>
  </si>
  <si>
    <t>※一般講座と青年講座と区別しなくなった。</t>
  </si>
  <si>
    <t>ヒップホップ小学生</t>
  </si>
  <si>
    <t>ギター</t>
  </si>
  <si>
    <t>合　　計</t>
  </si>
  <si>
    <t>（９）袋井体育センター利用状況</t>
  </si>
  <si>
    <t>（単位：人）</t>
  </si>
  <si>
    <t>体育室利用人員</t>
  </si>
  <si>
    <t>卓球室利用人員</t>
  </si>
  <si>
    <t>ミーティング室利用人員</t>
  </si>
  <si>
    <t>個別利用人員</t>
  </si>
  <si>
    <t>勤労者</t>
  </si>
  <si>
    <t>※１４．１５、１６年度下段は、利用料の減免及び免除した数で内数</t>
  </si>
  <si>
    <t>※資料：袋井体育センター（スポーツ振興課）</t>
  </si>
  <si>
    <t>※１４年度から、勤労者とその他の区分はなくなる</t>
  </si>
  <si>
    <t>　　　</t>
  </si>
  <si>
    <t>（９）浅羽体育センター利用状況</t>
  </si>
  <si>
    <t>※資料：袋井体育センター（スポーツ推進課）</t>
  </si>
  <si>
    <t>（１０）袋井体育センター種目別利用状況</t>
  </si>
  <si>
    <t>バレーボール</t>
  </si>
  <si>
    <t>バトミントン</t>
  </si>
  <si>
    <t>バスケット</t>
  </si>
  <si>
    <t>卓球</t>
  </si>
  <si>
    <t>その他のスポーツ</t>
  </si>
  <si>
    <t>集会等</t>
  </si>
  <si>
    <t>資料：体育センター（スポーツ推進課）</t>
  </si>
  <si>
    <t>（１１）市民体育館利用状況</t>
  </si>
  <si>
    <t>（１２）愛野公園利用状況</t>
  </si>
  <si>
    <t>（単位：日・人）</t>
  </si>
  <si>
    <t>（単位：面、日、人）</t>
  </si>
  <si>
    <t>スポーツ</t>
  </si>
  <si>
    <t>一般公開</t>
  </si>
  <si>
    <t>集会慰安会</t>
  </si>
  <si>
    <t>会議その他</t>
  </si>
  <si>
    <t>テニスコート</t>
  </si>
  <si>
    <t>野球場</t>
  </si>
  <si>
    <t>弓道場</t>
  </si>
  <si>
    <t>相撲場</t>
  </si>
  <si>
    <t>面数</t>
  </si>
  <si>
    <t>日数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</si>
  <si>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</si>
  <si>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</si>
  <si>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</si>
  <si>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</si>
  <si>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</si>
  <si>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</si>
  <si>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</si>
  <si>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</si>
  <si>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資料：市民体育館（スポーツ推進課）</t>
  </si>
  <si>
    <t>平成26年度</t>
  </si>
  <si>
    <t>平成27年度</t>
  </si>
  <si>
    <t>資料：愛野公園（スポーツ推進課）</t>
  </si>
  <si>
    <t>（単位：件・人）</t>
  </si>
  <si>
    <t>バレーボール</t>
  </si>
  <si>
    <t>バスケットボール</t>
  </si>
  <si>
    <t>体操</t>
  </si>
  <si>
    <t>剣道</t>
  </si>
  <si>
    <t>柔道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</si>
  <si>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</si>
  <si>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</si>
  <si>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</si>
  <si>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</si>
  <si>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</si>
  <si>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</si>
  <si>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</si>
  <si>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</si>
  <si>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</si>
  <si>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</si>
  <si>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</si>
  <si>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</si>
  <si>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</si>
  <si>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</si>
  <si>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</si>
  <si>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</si>
  <si>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</si>
  <si>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</si>
  <si>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</si>
  <si>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</si>
  <si>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（１３）アマチュアスポーツ利用状況</t>
  </si>
  <si>
    <t>（１４）浅羽球技場、浅羽テニスコート利用状況</t>
  </si>
  <si>
    <t>（単位：日、人）</t>
  </si>
  <si>
    <t>浅羽球技場</t>
  </si>
  <si>
    <t>浅羽テニスコート</t>
  </si>
  <si>
    <t>平成17年度</t>
  </si>
  <si>
    <t>資料：浅羽球技場、浅羽テニスコート（スポーツ推進課）</t>
  </si>
  <si>
    <t>（１５）袋井B&amp;G海洋センター利用状況</t>
  </si>
  <si>
    <t>（１６）浅羽B&amp;G海洋センター利用状況</t>
  </si>
  <si>
    <t>（単位：日、人）</t>
  </si>
  <si>
    <t>個人利用</t>
  </si>
  <si>
    <t>団体・教室</t>
  </si>
  <si>
    <t>見学者</t>
  </si>
  <si>
    <t>資料：袋井B&amp;G海洋センター（スポーツ推進課）</t>
  </si>
  <si>
    <t>資料：浅羽B&amp;G海洋センター（スポーツ推進課）</t>
  </si>
  <si>
    <t>(単位：日、人）</t>
  </si>
  <si>
    <t>プール室</t>
  </si>
  <si>
    <t>トレーニング室</t>
  </si>
  <si>
    <t>フィットネス室</t>
  </si>
  <si>
    <t>浴室</t>
  </si>
  <si>
    <t>多目的室</t>
  </si>
  <si>
    <t>専用利用・教室</t>
  </si>
  <si>
    <t>平成２８年度</t>
  </si>
  <si>
    <t>平成２９年度</t>
  </si>
  <si>
    <t>資料：風見の丘（スポーツ推進課）</t>
  </si>
  <si>
    <t>（17）風見の丘利用状況</t>
  </si>
  <si>
    <t>（１8）ゴルフ場入場者数</t>
  </si>
  <si>
    <t>３月～２月（単位：人）</t>
  </si>
  <si>
    <t>年　　　度</t>
  </si>
  <si>
    <t>葛城ゴルフ場</t>
  </si>
  <si>
    <t>静岡カントリー袋井コース</t>
  </si>
  <si>
    <t>オーシャンゴルフクラブ</t>
  </si>
  <si>
    <t>資料：税務課</t>
  </si>
  <si>
    <t>※オーシャンゴルフクラブ：平成17年度は、Ｈ17.12～18.2の期間のみ</t>
  </si>
  <si>
    <t>資料：財政課</t>
  </si>
  <si>
    <r>
      <t>（20）公益法人等の数　</t>
    </r>
    <r>
      <rPr>
        <sz val="12"/>
        <rFont val="ＭＳ Ｐゴシック"/>
        <family val="3"/>
      </rPr>
      <t>（袋井市に本部がある法人）</t>
    </r>
  </si>
  <si>
    <t>学校法人</t>
  </si>
  <si>
    <t>社会福祉法人</t>
  </si>
  <si>
    <t>宗教法人</t>
  </si>
  <si>
    <t>神道</t>
  </si>
  <si>
    <t>仏教</t>
  </si>
  <si>
    <t>神社</t>
  </si>
  <si>
    <t>教会</t>
  </si>
  <si>
    <t>寺院</t>
  </si>
  <si>
    <t>キリスト教</t>
  </si>
  <si>
    <t>諸教</t>
  </si>
  <si>
    <t>資料：県経営管理部文書局法務文書課（宗教法人）、県文化・観光部総合教育局私学振興課（学校法人）</t>
  </si>
  <si>
    <t>　　　　しあわせ推進課（社会福祉法人）　　H26よりしあわせ推進課へ依頼</t>
  </si>
  <si>
    <t>社会福祉法人（紅紫会、なごみかぜ・明和会・万萬会・デンマーク牧場福祉会・社会福祉協議会・三宝会・花の園会・ひつじ）</t>
  </si>
  <si>
    <t>旧浅羽町</t>
  </si>
  <si>
    <t>－</t>
  </si>
  <si>
    <t>平成13年</t>
  </si>
  <si>
    <t>資料：県総務部法規室（宗教法人）、県総務部私学振興室（学校法人）</t>
  </si>
  <si>
    <t>　　　　県健康福祉部地域福祉室（社会福祉法人）</t>
  </si>
  <si>
    <t>　（２1）月見の里学遊館利用状況</t>
  </si>
  <si>
    <t>（単位：回、人）</t>
  </si>
  <si>
    <t>区　　　　　　分</t>
  </si>
  <si>
    <t>利用回数</t>
  </si>
  <si>
    <t>利用人数</t>
  </si>
  <si>
    <t>うさぎホール</t>
  </si>
  <si>
    <t>自主事業</t>
  </si>
  <si>
    <t>貸館事業</t>
  </si>
  <si>
    <t>ワークショップ</t>
  </si>
  <si>
    <t>文字・文</t>
  </si>
  <si>
    <t>ものづくり</t>
  </si>
  <si>
    <t>食</t>
  </si>
  <si>
    <t>和</t>
  </si>
  <si>
    <t>舞台芸術</t>
  </si>
  <si>
    <t>集会室</t>
  </si>
  <si>
    <t>Ａ</t>
  </si>
  <si>
    <t>Ｂ</t>
  </si>
  <si>
    <t>Ｃ</t>
  </si>
  <si>
    <t>子　ど　も　室</t>
  </si>
  <si>
    <t>合　　　　　　計</t>
  </si>
  <si>
    <t>公民館移転により</t>
  </si>
  <si>
    <t>20年度より一般団体分(自主事業）</t>
  </si>
  <si>
    <t>20年度より公用団体分（貸館事業）</t>
  </si>
  <si>
    <t>区　　　　分</t>
  </si>
  <si>
    <t>利用者数</t>
  </si>
  <si>
    <t>水　玉　プ　ー　ル</t>
  </si>
  <si>
    <t>資料：月見の里学遊館（生涯学習課）</t>
  </si>
  <si>
    <t>平成２６年度</t>
  </si>
  <si>
    <t>利用回数</t>
  </si>
  <si>
    <t>利用人数</t>
  </si>
  <si>
    <t>うさぎホール</t>
  </si>
  <si>
    <t>ワークショップ</t>
  </si>
  <si>
    <t>ものづくり</t>
  </si>
  <si>
    <t>開館日数</t>
  </si>
  <si>
    <t>利用者数</t>
  </si>
  <si>
    <t>（２1）月見の里学遊館利用状況</t>
  </si>
  <si>
    <t>（19）観光客入込状況</t>
  </si>
  <si>
    <t>非公開データ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</si>
</sst>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"/>
    <numFmt numFmtId="178" formatCode="#,##0.0;[Red]\-#,##0.0"/>
    <numFmt numFmtId="179" formatCode="0.0_ "/>
    <numFmt numFmtId="180" formatCode="[$-411]ggge&quot;年&quot;m&quot;月&quot;d&quot;日&quot;;@"/>
    <numFmt numFmtId="181" formatCode="mmm\-yyyy"/>
    <numFmt numFmtId="182" formatCode="#,##0_ "/>
    <numFmt numFmtId="183" formatCode="#,##0_);[Red]\(#,##0\)"/>
    <numFmt numFmtId="184" formatCode="#,##0_ ;[Red]\-#,##0\ "/>
    <numFmt numFmtId="185" formatCode="#,##0;&quot;▲ &quot;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38" fontId="0" fillId="0" borderId="10" xfId="48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1" xfId="48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178" fontId="0" fillId="0" borderId="11" xfId="48" applyNumberFormat="1" applyFill="1" applyBorder="1" applyAlignment="1">
      <alignment vertical="center" shrinkToFit="1"/>
    </xf>
    <xf numFmtId="178" fontId="0" fillId="0" borderId="10" xfId="48" applyNumberFormat="1" applyFill="1" applyBorder="1" applyAlignment="1">
      <alignment vertical="center" shrinkToFit="1"/>
    </xf>
    <xf numFmtId="178" fontId="0" fillId="0" borderId="11" xfId="48" applyNumberFormat="1" applyFont="1" applyFill="1" applyBorder="1" applyAlignment="1">
      <alignment vertical="center" shrinkToFit="1"/>
    </xf>
    <xf numFmtId="178" fontId="0" fillId="0" borderId="10" xfId="48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38" fontId="0" fillId="0" borderId="11" xfId="48" applyFont="1" applyFill="1" applyBorder="1" applyAlignment="1">
      <alignment horizontal="center" vertical="center" shrinkToFit="1"/>
    </xf>
    <xf numFmtId="180" fontId="0" fillId="0" borderId="11" xfId="48" applyNumberFormat="1" applyFill="1" applyBorder="1" applyAlignment="1">
      <alignment horizontal="center" vertical="center" shrinkToFit="1"/>
    </xf>
    <xf numFmtId="38" fontId="0" fillId="0" borderId="11" xfId="48" applyFill="1" applyBorder="1" applyAlignment="1">
      <alignment horizontal="center" vertical="center" shrinkToFit="1"/>
    </xf>
    <xf numFmtId="180" fontId="0" fillId="0" borderId="11" xfId="48" applyNumberFormat="1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vertical="center" wrapText="1" shrinkToFit="1"/>
    </xf>
    <xf numFmtId="38" fontId="0" fillId="0" borderId="11" xfId="48" applyFont="1" applyFill="1" applyBorder="1" applyAlignment="1">
      <alignment horizontal="center" vertical="center" wrapText="1" shrinkToFit="1"/>
    </xf>
    <xf numFmtId="38" fontId="2" fillId="0" borderId="11" xfId="48" applyFont="1" applyFill="1" applyBorder="1" applyAlignment="1">
      <alignment vertical="center" wrapText="1" shrinkToFit="1"/>
    </xf>
    <xf numFmtId="38" fontId="0" fillId="0" borderId="0" xfId="48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178" fontId="0" fillId="0" borderId="0" xfId="48" applyNumberForma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shrinkToFit="1"/>
    </xf>
    <xf numFmtId="38" fontId="0" fillId="0" borderId="0" xfId="48" applyFont="1" applyFill="1" applyBorder="1" applyAlignment="1">
      <alignment horizontal="center" vertical="center" shrinkToFit="1"/>
    </xf>
    <xf numFmtId="180" fontId="0" fillId="0" borderId="0" xfId="48" applyNumberForma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ill="1" applyBorder="1" applyAlignment="1">
      <alignment horizontal="center" vertical="center" shrinkToFit="1"/>
    </xf>
    <xf numFmtId="180" fontId="0" fillId="0" borderId="0" xfId="48" applyNumberFormat="1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 wrapText="1" shrinkToFit="1"/>
    </xf>
    <xf numFmtId="38" fontId="0" fillId="0" borderId="0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/>
    </xf>
    <xf numFmtId="183" fontId="0" fillId="0" borderId="11" xfId="0" applyNumberForma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38" fontId="0" fillId="0" borderId="0" xfId="0" applyNumberFormat="1" applyFill="1" applyAlignment="1">
      <alignment vertical="center"/>
    </xf>
    <xf numFmtId="38" fontId="0" fillId="0" borderId="11" xfId="48" applyFont="1" applyFill="1" applyBorder="1" applyAlignment="1">
      <alignment horizontal="distributed" vertical="center" shrinkToFi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3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 horizontal="distributed" vertical="center" indent="1" shrinkToFit="1"/>
    </xf>
    <xf numFmtId="183" fontId="0" fillId="0" borderId="0" xfId="0" applyNumberFormat="1" applyFill="1" applyAlignment="1">
      <alignment horizontal="center" vertical="center" shrinkToFit="1"/>
    </xf>
    <xf numFmtId="0" fontId="0" fillId="0" borderId="11" xfId="0" applyFill="1" applyBorder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 wrapText="1" shrinkToFit="1"/>
    </xf>
    <xf numFmtId="183" fontId="0" fillId="0" borderId="0" xfId="0" applyNumberFormat="1" applyFill="1" applyAlignment="1">
      <alignment horizontal="right" vertical="center"/>
    </xf>
    <xf numFmtId="183" fontId="0" fillId="0" borderId="11" xfId="0" applyNumberFormat="1" applyFill="1" applyBorder="1" applyAlignment="1">
      <alignment vertical="center"/>
    </xf>
    <xf numFmtId="183" fontId="0" fillId="0" borderId="10" xfId="48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distributed" vertical="center"/>
    </xf>
    <xf numFmtId="183" fontId="0" fillId="0" borderId="11" xfId="0" applyNumberFormat="1" applyFill="1" applyBorder="1" applyAlignment="1">
      <alignment vertical="center" shrinkToFit="1"/>
    </xf>
    <xf numFmtId="183" fontId="0" fillId="0" borderId="10" xfId="48" applyNumberForma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38" fontId="4" fillId="0" borderId="0" xfId="48" applyFont="1" applyFill="1" applyBorder="1" applyAlignment="1">
      <alignment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center"/>
    </xf>
    <xf numFmtId="38" fontId="0" fillId="0" borderId="15" xfId="48" applyFont="1" applyFill="1" applyBorder="1" applyAlignment="1">
      <alignment horizontal="right"/>
    </xf>
    <xf numFmtId="38" fontId="0" fillId="0" borderId="15" xfId="48" applyFill="1" applyBorder="1" applyAlignment="1">
      <alignment/>
    </xf>
    <xf numFmtId="38" fontId="0" fillId="0" borderId="0" xfId="48" applyFill="1" applyBorder="1" applyAlignment="1">
      <alignment/>
    </xf>
    <xf numFmtId="38" fontId="24" fillId="0" borderId="11" xfId="48" applyFont="1" applyFill="1" applyBorder="1" applyAlignment="1">
      <alignment/>
    </xf>
    <xf numFmtId="38" fontId="24" fillId="0" borderId="12" xfId="48" applyFont="1" applyFill="1" applyBorder="1" applyAlignment="1">
      <alignment/>
    </xf>
    <xf numFmtId="38" fontId="24" fillId="0" borderId="16" xfId="48" applyFont="1" applyFill="1" applyBorder="1" applyAlignment="1">
      <alignment/>
    </xf>
    <xf numFmtId="38" fontId="0" fillId="0" borderId="11" xfId="48" applyFont="1" applyFill="1" applyBorder="1" applyAlignment="1">
      <alignment horizontal="distributed"/>
    </xf>
    <xf numFmtId="38" fontId="0" fillId="0" borderId="11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1" xfId="48" applyFill="1" applyBorder="1" applyAlignment="1">
      <alignment/>
    </xf>
    <xf numFmtId="38" fontId="0" fillId="0" borderId="11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38" fontId="0" fillId="0" borderId="18" xfId="48" applyFont="1" applyFill="1" applyBorder="1" applyAlignment="1">
      <alignment horizontal="distributed"/>
    </xf>
    <xf numFmtId="38" fontId="0" fillId="0" borderId="12" xfId="48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38" fontId="0" fillId="0" borderId="19" xfId="48" applyFont="1" applyFill="1" applyBorder="1" applyAlignment="1">
      <alignment horizontal="distributed"/>
    </xf>
    <xf numFmtId="38" fontId="0" fillId="0" borderId="20" xfId="48" applyFont="1" applyFill="1" applyBorder="1" applyAlignment="1">
      <alignment horizontal="distributed"/>
    </xf>
    <xf numFmtId="38" fontId="0" fillId="0" borderId="21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distributed"/>
    </xf>
    <xf numFmtId="38" fontId="0" fillId="0" borderId="17" xfId="48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24" xfId="48" applyFont="1" applyFill="1" applyBorder="1" applyAlignment="1">
      <alignment horizontal="distributed"/>
    </xf>
    <xf numFmtId="38" fontId="0" fillId="0" borderId="17" xfId="48" applyFont="1" applyFill="1" applyBorder="1" applyAlignment="1">
      <alignment/>
    </xf>
    <xf numFmtId="38" fontId="0" fillId="0" borderId="25" xfId="48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38" fontId="0" fillId="0" borderId="27" xfId="48" applyFont="1" applyFill="1" applyBorder="1" applyAlignment="1">
      <alignment horizontal="distributed"/>
    </xf>
    <xf numFmtId="38" fontId="0" fillId="0" borderId="28" xfId="48" applyFont="1" applyFill="1" applyBorder="1" applyAlignment="1">
      <alignment/>
    </xf>
    <xf numFmtId="38" fontId="0" fillId="0" borderId="29" xfId="48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0" fillId="0" borderId="0" xfId="0" applyBorder="1" applyAlignment="1">
      <alignment/>
    </xf>
    <xf numFmtId="38" fontId="0" fillId="0" borderId="31" xfId="48" applyFont="1" applyFill="1" applyBorder="1" applyAlignment="1">
      <alignment horizontal="distributed"/>
    </xf>
    <xf numFmtId="38" fontId="0" fillId="0" borderId="32" xfId="48" applyFont="1" applyFill="1" applyBorder="1" applyAlignment="1">
      <alignment/>
    </xf>
    <xf numFmtId="38" fontId="0" fillId="0" borderId="3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0" xfId="48" applyFont="1" applyFill="1" applyBorder="1" applyAlignment="1">
      <alignment vertical="center"/>
    </xf>
    <xf numFmtId="0" fontId="0" fillId="0" borderId="35" xfId="0" applyBorder="1" applyAlignment="1">
      <alignment/>
    </xf>
    <xf numFmtId="0" fontId="25" fillId="0" borderId="35" xfId="0" applyFont="1" applyBorder="1" applyAlignment="1">
      <alignment/>
    </xf>
    <xf numFmtId="38" fontId="0" fillId="0" borderId="24" xfId="48" applyFont="1" applyFill="1" applyBorder="1" applyAlignment="1">
      <alignment horizontal="distributed" vertical="center"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9" xfId="48" applyFill="1" applyBorder="1" applyAlignment="1">
      <alignment/>
    </xf>
    <xf numFmtId="38" fontId="0" fillId="0" borderId="36" xfId="48" applyFont="1" applyFill="1" applyBorder="1" applyAlignment="1">
      <alignment/>
    </xf>
    <xf numFmtId="18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Border="1" applyAlignment="1">
      <alignment/>
    </xf>
    <xf numFmtId="38" fontId="0" fillId="0" borderId="38" xfId="48" applyFont="1" applyFill="1" applyBorder="1" applyAlignment="1">
      <alignment horizontal="distributed"/>
    </xf>
    <xf numFmtId="38" fontId="0" fillId="0" borderId="19" xfId="48" applyFont="1" applyFill="1" applyBorder="1" applyAlignment="1">
      <alignment horizontal="distributed" vertical="center"/>
    </xf>
    <xf numFmtId="182" fontId="0" fillId="0" borderId="11" xfId="0" applyNumberFormat="1" applyBorder="1" applyAlignment="1">
      <alignment/>
    </xf>
    <xf numFmtId="38" fontId="0" fillId="0" borderId="39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38" fontId="26" fillId="0" borderId="0" xfId="48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8" fontId="0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38" fontId="0" fillId="0" borderId="11" xfId="48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84" fontId="0" fillId="0" borderId="11" xfId="48" applyNumberFormat="1" applyFont="1" applyFill="1" applyBorder="1" applyAlignment="1">
      <alignment horizontal="right"/>
    </xf>
    <xf numFmtId="184" fontId="0" fillId="0" borderId="11" xfId="48" applyNumberFormat="1" applyFill="1" applyBorder="1" applyAlignment="1">
      <alignment horizontal="right"/>
    </xf>
    <xf numFmtId="184" fontId="0" fillId="0" borderId="11" xfId="4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0" fillId="0" borderId="11" xfId="48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ill="1" applyBorder="1" applyAlignment="1">
      <alignment horizontal="center"/>
    </xf>
    <xf numFmtId="184" fontId="0" fillId="0" borderId="0" xfId="48" applyNumberFormat="1" applyFill="1" applyBorder="1" applyAlignment="1">
      <alignment horizontal="right"/>
    </xf>
    <xf numFmtId="38" fontId="0" fillId="0" borderId="0" xfId="48" applyFill="1" applyBorder="1" applyAlignment="1">
      <alignment horizontal="right"/>
    </xf>
    <xf numFmtId="0" fontId="4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right" shrinkToFit="1"/>
    </xf>
    <xf numFmtId="0" fontId="0" fillId="0" borderId="11" xfId="0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11" xfId="0" applyFill="1" applyBorder="1" applyAlignment="1">
      <alignment shrinkToFit="1"/>
    </xf>
    <xf numFmtId="38" fontId="0" fillId="0" borderId="11" xfId="48" applyFont="1" applyFill="1" applyBorder="1" applyAlignment="1">
      <alignment shrinkToFit="1"/>
    </xf>
    <xf numFmtId="38" fontId="0" fillId="0" borderId="11" xfId="48" applyFill="1" applyBorder="1" applyAlignment="1">
      <alignment shrinkToFit="1"/>
    </xf>
    <xf numFmtId="3" fontId="0" fillId="0" borderId="11" xfId="0" applyNumberFormat="1" applyFill="1" applyBorder="1" applyAlignment="1">
      <alignment shrinkToFit="1"/>
    </xf>
    <xf numFmtId="38" fontId="0" fillId="0" borderId="11" xfId="48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4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38" fontId="0" fillId="0" borderId="0" xfId="48" applyFill="1" applyBorder="1" applyAlignment="1">
      <alignment shrinkToFit="1"/>
    </xf>
    <xf numFmtId="38" fontId="0" fillId="0" borderId="0" xfId="48" applyFont="1" applyFill="1" applyBorder="1" applyAlignment="1">
      <alignment shrinkToFit="1"/>
    </xf>
    <xf numFmtId="3" fontId="0" fillId="0" borderId="0" xfId="0" applyNumberFormat="1" applyFill="1" applyBorder="1" applyAlignment="1">
      <alignment shrinkToFit="1"/>
    </xf>
    <xf numFmtId="0" fontId="0" fillId="0" borderId="0" xfId="0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distributed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shrinkToFit="1"/>
    </xf>
    <xf numFmtId="0" fontId="0" fillId="0" borderId="11" xfId="60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vertical="center" shrinkToFit="1"/>
    </xf>
    <xf numFmtId="185" fontId="0" fillId="0" borderId="11" xfId="60" applyNumberFormat="1" applyFont="1" applyFill="1" applyBorder="1" applyAlignment="1">
      <alignment horizontal="right" vertical="center"/>
      <protection/>
    </xf>
    <xf numFmtId="38" fontId="0" fillId="0" borderId="11" xfId="48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3" fontId="0" fillId="0" borderId="11" xfId="0" applyNumberFormat="1" applyFill="1" applyBorder="1" applyAlignment="1">
      <alignment horizontal="center"/>
    </xf>
    <xf numFmtId="183" fontId="24" fillId="0" borderId="11" xfId="0" applyNumberFormat="1" applyFont="1" applyFill="1" applyBorder="1" applyAlignment="1">
      <alignment horizontal="center"/>
    </xf>
    <xf numFmtId="183" fontId="0" fillId="0" borderId="11" xfId="48" applyNumberFormat="1" applyFill="1" applyBorder="1" applyAlignment="1">
      <alignment/>
    </xf>
    <xf numFmtId="18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1" xfId="48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8" fontId="0" fillId="0" borderId="0" xfId="48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7" xfId="0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38" fontId="0" fillId="0" borderId="26" xfId="48" applyFont="1" applyFill="1" applyBorder="1" applyAlignment="1">
      <alignment horizontal="center" vertical="center" shrinkToFit="1"/>
    </xf>
    <xf numFmtId="38" fontId="0" fillId="0" borderId="25" xfId="48" applyFill="1" applyBorder="1" applyAlignment="1">
      <alignment horizontal="center" vertical="center" shrinkToFit="1"/>
    </xf>
    <xf numFmtId="38" fontId="0" fillId="0" borderId="36" xfId="48" applyFill="1" applyBorder="1" applyAlignment="1">
      <alignment horizontal="center" vertical="center" shrinkToFit="1"/>
    </xf>
    <xf numFmtId="38" fontId="0" fillId="0" borderId="15" xfId="48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distributed" vertical="center" wrapText="1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38" fontId="14" fillId="0" borderId="0" xfId="48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2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distributed" vertical="center" indent="1"/>
    </xf>
    <xf numFmtId="38" fontId="0" fillId="0" borderId="36" xfId="48" applyFont="1" applyFill="1" applyBorder="1" applyAlignment="1">
      <alignment horizontal="distributed" vertical="center" indent="1"/>
    </xf>
    <xf numFmtId="38" fontId="0" fillId="0" borderId="56" xfId="48" applyFont="1" applyFill="1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25" fillId="0" borderId="49" xfId="48" applyFont="1" applyFill="1" applyBorder="1" applyAlignment="1">
      <alignment horizontal="distributed" vertical="center" wrapText="1"/>
    </xf>
    <xf numFmtId="38" fontId="25" fillId="0" borderId="50" xfId="48" applyFont="1" applyFill="1" applyBorder="1" applyAlignment="1">
      <alignment horizontal="distributed" vertical="center" wrapText="1"/>
    </xf>
    <xf numFmtId="38" fontId="25" fillId="0" borderId="57" xfId="48" applyFont="1" applyFill="1" applyBorder="1" applyAlignment="1">
      <alignment horizontal="distributed" vertical="center"/>
    </xf>
    <xf numFmtId="38" fontId="25" fillId="0" borderId="58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 wrapText="1"/>
    </xf>
    <xf numFmtId="38" fontId="0" fillId="0" borderId="17" xfId="48" applyFont="1" applyFill="1" applyBorder="1" applyAlignment="1">
      <alignment horizontal="distributed" vertical="center" indent="1"/>
    </xf>
    <xf numFmtId="38" fontId="0" fillId="0" borderId="19" xfId="48" applyFont="1" applyFill="1" applyBorder="1" applyAlignment="1">
      <alignment horizontal="distributed" vertical="center" indent="1"/>
    </xf>
    <xf numFmtId="38" fontId="2" fillId="0" borderId="11" xfId="48" applyFont="1" applyFill="1" applyBorder="1" applyAlignment="1">
      <alignment/>
    </xf>
    <xf numFmtId="38" fontId="2" fillId="0" borderId="11" xfId="48" applyFont="1" applyFill="1" applyBorder="1" applyAlignment="1">
      <alignment horizontal="center" vertical="center" wrapText="1" shrinkToFit="1"/>
    </xf>
    <xf numFmtId="38" fontId="2" fillId="0" borderId="11" xfId="48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horizontal="distributed" vertical="center" wrapText="1" indent="1"/>
    </xf>
    <xf numFmtId="38" fontId="2" fillId="0" borderId="26" xfId="48" applyFont="1" applyFill="1" applyBorder="1" applyAlignment="1">
      <alignment horizontal="distributed" vertical="center" indent="1"/>
    </xf>
    <xf numFmtId="38" fontId="2" fillId="0" borderId="36" xfId="48" applyFont="1" applyFill="1" applyBorder="1" applyAlignment="1">
      <alignment horizontal="distributed" vertical="center" indent="1"/>
    </xf>
    <xf numFmtId="38" fontId="2" fillId="0" borderId="26" xfId="48" applyFont="1" applyFill="1" applyBorder="1" applyAlignment="1">
      <alignment horizontal="center" vertical="center" shrinkToFit="1"/>
    </xf>
    <xf numFmtId="38" fontId="2" fillId="0" borderId="36" xfId="48" applyFont="1" applyFill="1" applyBorder="1" applyAlignment="1">
      <alignment horizontal="center" vertical="center" shrinkToFit="1"/>
    </xf>
    <xf numFmtId="38" fontId="0" fillId="0" borderId="26" xfId="48" applyFont="1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distributed" vertical="center" wrapText="1" indent="1"/>
    </xf>
    <xf numFmtId="38" fontId="0" fillId="0" borderId="15" xfId="48" applyFont="1" applyFill="1" applyBorder="1" applyAlignment="1">
      <alignment horizontal="left" vertical="center" indent="1"/>
    </xf>
    <xf numFmtId="38" fontId="0" fillId="0" borderId="15" xfId="48" applyFont="1" applyFill="1" applyBorder="1" applyAlignment="1">
      <alignment horizontal="left" indent="1"/>
    </xf>
    <xf numFmtId="38" fontId="0" fillId="0" borderId="12" xfId="48" applyFont="1" applyFill="1" applyBorder="1" applyAlignment="1">
      <alignment horizontal="center"/>
    </xf>
    <xf numFmtId="38" fontId="0" fillId="0" borderId="46" xfId="48" applyFont="1" applyFill="1" applyBorder="1" applyAlignment="1">
      <alignment horizontal="center"/>
    </xf>
    <xf numFmtId="38" fontId="0" fillId="0" borderId="11" xfId="48" applyFont="1" applyFill="1" applyBorder="1" applyAlignment="1">
      <alignment horizontal="distributed"/>
    </xf>
    <xf numFmtId="38" fontId="0" fillId="0" borderId="11" xfId="48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38" fontId="0" fillId="0" borderId="59" xfId="48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38" fontId="0" fillId="0" borderId="0" xfId="48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8" fontId="0" fillId="0" borderId="12" xfId="48" applyFont="1" applyFill="1" applyBorder="1" applyAlignment="1">
      <alignment horizontal="center"/>
    </xf>
    <xf numFmtId="38" fontId="0" fillId="0" borderId="16" xfId="48" applyFont="1" applyFill="1" applyBorder="1" applyAlignment="1">
      <alignment horizontal="center"/>
    </xf>
    <xf numFmtId="38" fontId="0" fillId="0" borderId="46" xfId="48" applyFont="1" applyFill="1" applyBorder="1" applyAlignment="1">
      <alignment horizontal="center"/>
    </xf>
    <xf numFmtId="38" fontId="0" fillId="0" borderId="12" xfId="48" applyFill="1" applyBorder="1" applyAlignment="1">
      <alignment horizontal="center"/>
    </xf>
    <xf numFmtId="38" fontId="0" fillId="0" borderId="16" xfId="48" applyFill="1" applyBorder="1" applyAlignment="1">
      <alignment horizontal="center"/>
    </xf>
    <xf numFmtId="38" fontId="0" fillId="0" borderId="46" xfId="48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38" fontId="0" fillId="0" borderId="16" xfId="48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/>
    </xf>
    <xf numFmtId="182" fontId="0" fillId="0" borderId="46" xfId="0" applyNumberFormat="1" applyFont="1" applyFill="1" applyBorder="1" applyAlignment="1">
      <alignment horizontal="center"/>
    </xf>
    <xf numFmtId="182" fontId="0" fillId="0" borderId="12" xfId="0" applyNumberFormat="1" applyFill="1" applyBorder="1" applyAlignment="1">
      <alignment horizontal="center"/>
    </xf>
    <xf numFmtId="182" fontId="0" fillId="0" borderId="46" xfId="0" applyNumberFormat="1" applyFill="1" applyBorder="1" applyAlignment="1">
      <alignment horizontal="center"/>
    </xf>
    <xf numFmtId="38" fontId="0" fillId="0" borderId="11" xfId="48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8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shrinkToFit="1"/>
    </xf>
    <xf numFmtId="0" fontId="23" fillId="0" borderId="0" xfId="0" applyFont="1" applyFill="1" applyAlignment="1">
      <alignment horizontal="left" shrinkToFit="1"/>
    </xf>
    <xf numFmtId="0" fontId="0" fillId="0" borderId="15" xfId="0" applyFill="1" applyBorder="1" applyAlignment="1">
      <alignment horizontal="right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left"/>
    </xf>
    <xf numFmtId="0" fontId="0" fillId="0" borderId="15" xfId="0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60" applyFont="1" applyFill="1" applyBorder="1" applyAlignment="1">
      <alignment horizontal="center" vertical="center" shrinkToFi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10" name="Line 22"/>
        <xdr:cNvSpPr>
          <a:spLocks/>
        </xdr:cNvSpPr>
      </xdr:nvSpPr>
      <xdr:spPr>
        <a:xfrm>
          <a:off x="1924050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2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6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8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9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0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1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2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3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47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1924050" y="561975"/>
          <a:ext cx="0" cy="755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1" name="Line 31"/>
        <xdr:cNvSpPr>
          <a:spLocks/>
        </xdr:cNvSpPr>
      </xdr:nvSpPr>
      <xdr:spPr>
        <a:xfrm>
          <a:off x="192405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</xdr:rowOff>
    </xdr:from>
    <xdr:to>
      <xdr:col>14</xdr:col>
      <xdr:colOff>9525</xdr:colOff>
      <xdr:row>9</xdr:row>
      <xdr:rowOff>9525</xdr:rowOff>
    </xdr:to>
    <xdr:sp>
      <xdr:nvSpPr>
        <xdr:cNvPr id="22" name="Line 32"/>
        <xdr:cNvSpPr>
          <a:spLocks/>
        </xdr:cNvSpPr>
      </xdr:nvSpPr>
      <xdr:spPr>
        <a:xfrm>
          <a:off x="10039350" y="1257300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23</xdr:row>
      <xdr:rowOff>0</xdr:rowOff>
    </xdr:from>
    <xdr:to>
      <xdr:col>14</xdr:col>
      <xdr:colOff>0</xdr:colOff>
      <xdr:row>24</xdr:row>
      <xdr:rowOff>161925</xdr:rowOff>
    </xdr:to>
    <xdr:sp>
      <xdr:nvSpPr>
        <xdr:cNvPr id="23" name="Line 33"/>
        <xdr:cNvSpPr>
          <a:spLocks/>
        </xdr:cNvSpPr>
      </xdr:nvSpPr>
      <xdr:spPr>
        <a:xfrm>
          <a:off x="10039350" y="3990975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33</xdr:row>
      <xdr:rowOff>9525</xdr:rowOff>
    </xdr:from>
    <xdr:to>
      <xdr:col>14</xdr:col>
      <xdr:colOff>19050</xdr:colOff>
      <xdr:row>35</xdr:row>
      <xdr:rowOff>0</xdr:rowOff>
    </xdr:to>
    <xdr:sp>
      <xdr:nvSpPr>
        <xdr:cNvPr id="24" name="Line 34"/>
        <xdr:cNvSpPr>
          <a:spLocks/>
        </xdr:cNvSpPr>
      </xdr:nvSpPr>
      <xdr:spPr>
        <a:xfrm>
          <a:off x="10067925" y="5715000"/>
          <a:ext cx="676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9525</xdr:rowOff>
    </xdr:from>
    <xdr:to>
      <xdr:col>13</xdr:col>
      <xdr:colOff>685800</xdr:colOff>
      <xdr:row>39</xdr:row>
      <xdr:rowOff>0</xdr:rowOff>
    </xdr:to>
    <xdr:sp>
      <xdr:nvSpPr>
        <xdr:cNvPr id="25" name="Line 35"/>
        <xdr:cNvSpPr>
          <a:spLocks/>
        </xdr:cNvSpPr>
      </xdr:nvSpPr>
      <xdr:spPr>
        <a:xfrm>
          <a:off x="10039350" y="6400800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685800</xdr:colOff>
      <xdr:row>29</xdr:row>
      <xdr:rowOff>0</xdr:rowOff>
    </xdr:to>
    <xdr:sp>
      <xdr:nvSpPr>
        <xdr:cNvPr id="26" name="Line 36"/>
        <xdr:cNvSpPr>
          <a:spLocks/>
        </xdr:cNvSpPr>
      </xdr:nvSpPr>
      <xdr:spPr>
        <a:xfrm>
          <a:off x="10039350" y="467677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29</xdr:row>
      <xdr:rowOff>9525</xdr:rowOff>
    </xdr:from>
    <xdr:to>
      <xdr:col>14</xdr:col>
      <xdr:colOff>0</xdr:colOff>
      <xdr:row>31</xdr:row>
      <xdr:rowOff>0</xdr:rowOff>
    </xdr:to>
    <xdr:sp>
      <xdr:nvSpPr>
        <xdr:cNvPr id="27" name="Line 37"/>
        <xdr:cNvSpPr>
          <a:spLocks/>
        </xdr:cNvSpPr>
      </xdr:nvSpPr>
      <xdr:spPr>
        <a:xfrm>
          <a:off x="10039350" y="5029200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50</xdr:row>
      <xdr:rowOff>0</xdr:rowOff>
    </xdr:to>
    <xdr:sp>
      <xdr:nvSpPr>
        <xdr:cNvPr id="28" name="Line 38"/>
        <xdr:cNvSpPr>
          <a:spLocks/>
        </xdr:cNvSpPr>
      </xdr:nvSpPr>
      <xdr:spPr>
        <a:xfrm>
          <a:off x="9353550" y="561975"/>
          <a:ext cx="0" cy="824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9525</xdr:rowOff>
    </xdr:from>
    <xdr:to>
      <xdr:col>15</xdr:col>
      <xdr:colOff>9525</xdr:colOff>
      <xdr:row>9</xdr:row>
      <xdr:rowOff>9525</xdr:rowOff>
    </xdr:to>
    <xdr:sp>
      <xdr:nvSpPr>
        <xdr:cNvPr id="29" name="Line 39"/>
        <xdr:cNvSpPr>
          <a:spLocks/>
        </xdr:cNvSpPr>
      </xdr:nvSpPr>
      <xdr:spPr>
        <a:xfrm>
          <a:off x="10725150" y="1257300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33</xdr:row>
      <xdr:rowOff>9525</xdr:rowOff>
    </xdr:from>
    <xdr:to>
      <xdr:col>15</xdr:col>
      <xdr:colOff>19050</xdr:colOff>
      <xdr:row>35</xdr:row>
      <xdr:rowOff>0</xdr:rowOff>
    </xdr:to>
    <xdr:sp>
      <xdr:nvSpPr>
        <xdr:cNvPr id="30" name="Line 40"/>
        <xdr:cNvSpPr>
          <a:spLocks/>
        </xdr:cNvSpPr>
      </xdr:nvSpPr>
      <xdr:spPr>
        <a:xfrm>
          <a:off x="10753725" y="5715000"/>
          <a:ext cx="676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</xdr:rowOff>
    </xdr:from>
    <xdr:to>
      <xdr:col>13</xdr:col>
      <xdr:colOff>685800</xdr:colOff>
      <xdr:row>37</xdr:row>
      <xdr:rowOff>0</xdr:rowOff>
    </xdr:to>
    <xdr:sp>
      <xdr:nvSpPr>
        <xdr:cNvPr id="31" name="Line 35"/>
        <xdr:cNvSpPr>
          <a:spLocks/>
        </xdr:cNvSpPr>
      </xdr:nvSpPr>
      <xdr:spPr>
        <a:xfrm>
          <a:off x="10039350" y="6057900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9525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4667250" y="904875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33" name="Line 31"/>
        <xdr:cNvSpPr>
          <a:spLocks/>
        </xdr:cNvSpPr>
      </xdr:nvSpPr>
      <xdr:spPr>
        <a:xfrm>
          <a:off x="192405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7</xdr:row>
      <xdr:rowOff>0</xdr:rowOff>
    </xdr:to>
    <xdr:sp>
      <xdr:nvSpPr>
        <xdr:cNvPr id="34" name="Line 32"/>
        <xdr:cNvSpPr>
          <a:spLocks/>
        </xdr:cNvSpPr>
      </xdr:nvSpPr>
      <xdr:spPr>
        <a:xfrm>
          <a:off x="5353050" y="904875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161925</xdr:rowOff>
    </xdr:to>
    <xdr:sp>
      <xdr:nvSpPr>
        <xdr:cNvPr id="35" name="Line 32"/>
        <xdr:cNvSpPr>
          <a:spLocks/>
        </xdr:cNvSpPr>
      </xdr:nvSpPr>
      <xdr:spPr>
        <a:xfrm>
          <a:off x="6038850" y="904875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9525</xdr:colOff>
      <xdr:row>7</xdr:row>
      <xdr:rowOff>0</xdr:rowOff>
    </xdr:to>
    <xdr:sp>
      <xdr:nvSpPr>
        <xdr:cNvPr id="36" name="Line 32"/>
        <xdr:cNvSpPr>
          <a:spLocks/>
        </xdr:cNvSpPr>
      </xdr:nvSpPr>
      <xdr:spPr>
        <a:xfrm>
          <a:off x="6038850" y="904875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zoomScalePageLayoutView="0" workbookViewId="0" topLeftCell="A1">
      <selection activeCell="A1" sqref="A1"/>
    </sheetView>
  </sheetViews>
  <sheetFormatPr defaultColWidth="8.625" defaultRowHeight="13.5"/>
  <cols>
    <col min="1" max="2" width="10.625" style="12" customWidth="1"/>
    <col min="3" max="16384" width="8.625" style="12" customWidth="1"/>
  </cols>
  <sheetData>
    <row r="1" ht="19.5" customHeight="1">
      <c r="A1" s="41" t="s">
        <v>20</v>
      </c>
    </row>
    <row r="2" ht="19.5" customHeight="1">
      <c r="A2" s="11" t="s">
        <v>324</v>
      </c>
    </row>
    <row r="3" ht="15" customHeight="1">
      <c r="A3" s="11"/>
    </row>
    <row r="4" spans="1:15" ht="15" customHeight="1">
      <c r="A4" s="12" t="s">
        <v>35</v>
      </c>
      <c r="M4" s="12" t="s">
        <v>21</v>
      </c>
      <c r="N4" s="42"/>
      <c r="O4" s="42" t="s">
        <v>22</v>
      </c>
    </row>
    <row r="5" spans="1:15" s="14" customFormat="1" ht="24.75" customHeight="1">
      <c r="A5" s="13" t="s">
        <v>0</v>
      </c>
      <c r="B5" s="13" t="s">
        <v>1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13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</row>
    <row r="6" spans="1:15" ht="20.25" customHeight="1">
      <c r="A6" s="13" t="s">
        <v>2</v>
      </c>
      <c r="B6" s="3">
        <f>SUM(C6:O6)</f>
        <v>118791</v>
      </c>
      <c r="C6" s="3">
        <v>1709</v>
      </c>
      <c r="D6" s="3">
        <v>2589</v>
      </c>
      <c r="E6" s="3">
        <v>6925</v>
      </c>
      <c r="F6" s="3">
        <v>8674</v>
      </c>
      <c r="G6" s="3">
        <v>4496</v>
      </c>
      <c r="H6" s="4">
        <v>3872</v>
      </c>
      <c r="I6" s="3">
        <v>2847</v>
      </c>
      <c r="J6" s="3">
        <v>5693</v>
      </c>
      <c r="K6" s="3">
        <v>1059</v>
      </c>
      <c r="L6" s="3">
        <v>23192</v>
      </c>
      <c r="M6" s="3">
        <v>12101</v>
      </c>
      <c r="N6" s="3">
        <v>40026</v>
      </c>
      <c r="O6" s="3">
        <v>5608</v>
      </c>
    </row>
    <row r="7" spans="1:15" ht="20.25" customHeight="1">
      <c r="A7" s="13" t="s">
        <v>3</v>
      </c>
      <c r="B7" s="3">
        <f aca="true" t="shared" si="0" ref="B7:B14">SUM(C7:O7)</f>
        <v>126067</v>
      </c>
      <c r="C7" s="3">
        <v>1788</v>
      </c>
      <c r="D7" s="3">
        <v>2709</v>
      </c>
      <c r="E7" s="3">
        <v>7373</v>
      </c>
      <c r="F7" s="3">
        <v>9153</v>
      </c>
      <c r="G7" s="3">
        <v>4753</v>
      </c>
      <c r="H7" s="4">
        <v>4245</v>
      </c>
      <c r="I7" s="3">
        <v>3016</v>
      </c>
      <c r="J7" s="3">
        <v>6058</v>
      </c>
      <c r="K7" s="3">
        <v>1125</v>
      </c>
      <c r="L7" s="3">
        <v>24689</v>
      </c>
      <c r="M7" s="3">
        <v>12771</v>
      </c>
      <c r="N7" s="3">
        <v>42184</v>
      </c>
      <c r="O7" s="3">
        <v>6203</v>
      </c>
    </row>
    <row r="8" spans="1:15" ht="20.25" customHeight="1">
      <c r="A8" s="13" t="s">
        <v>4</v>
      </c>
      <c r="B8" s="3">
        <f t="shared" si="0"/>
        <v>133201</v>
      </c>
      <c r="C8" s="3">
        <v>1892</v>
      </c>
      <c r="D8" s="3">
        <v>2884</v>
      </c>
      <c r="E8" s="3">
        <v>7879</v>
      </c>
      <c r="F8" s="3">
        <v>9839</v>
      </c>
      <c r="G8" s="3">
        <v>5086</v>
      </c>
      <c r="H8" s="4">
        <v>4612</v>
      </c>
      <c r="I8" s="3">
        <v>3174</v>
      </c>
      <c r="J8" s="3">
        <v>6420</v>
      </c>
      <c r="K8" s="3">
        <v>1198</v>
      </c>
      <c r="L8" s="3">
        <v>26121</v>
      </c>
      <c r="M8" s="3">
        <v>13330</v>
      </c>
      <c r="N8" s="3">
        <v>44371</v>
      </c>
      <c r="O8" s="3">
        <v>6395</v>
      </c>
    </row>
    <row r="9" spans="1:15" ht="20.25" customHeight="1">
      <c r="A9" s="13" t="s">
        <v>5</v>
      </c>
      <c r="B9" s="3">
        <f t="shared" si="0"/>
        <v>140553</v>
      </c>
      <c r="C9" s="3">
        <v>2060</v>
      </c>
      <c r="D9" s="3">
        <v>3080</v>
      </c>
      <c r="E9" s="3">
        <v>8308</v>
      </c>
      <c r="F9" s="3">
        <v>10495</v>
      </c>
      <c r="G9" s="3">
        <v>5458</v>
      </c>
      <c r="H9" s="4">
        <v>4957</v>
      </c>
      <c r="I9" s="3">
        <v>3335</v>
      </c>
      <c r="J9" s="3">
        <v>6749</v>
      </c>
      <c r="K9" s="3">
        <v>1258</v>
      </c>
      <c r="L9" s="3">
        <v>27580</v>
      </c>
      <c r="M9" s="3">
        <v>13827</v>
      </c>
      <c r="N9" s="3">
        <v>46568</v>
      </c>
      <c r="O9" s="3">
        <v>6878</v>
      </c>
    </row>
    <row r="10" spans="1:15" ht="20.25" customHeight="1">
      <c r="A10" s="13" t="s">
        <v>6</v>
      </c>
      <c r="B10" s="3">
        <f t="shared" si="0"/>
        <v>146884</v>
      </c>
      <c r="C10" s="3">
        <v>2167</v>
      </c>
      <c r="D10" s="3">
        <v>3266</v>
      </c>
      <c r="E10" s="3">
        <v>8804</v>
      </c>
      <c r="F10" s="3">
        <v>11373</v>
      </c>
      <c r="G10" s="3">
        <v>5800</v>
      </c>
      <c r="H10" s="4">
        <v>5294</v>
      </c>
      <c r="I10" s="3">
        <v>3520</v>
      </c>
      <c r="J10" s="3">
        <v>7089</v>
      </c>
      <c r="K10" s="3">
        <v>1327</v>
      </c>
      <c r="L10" s="3">
        <v>28362</v>
      </c>
      <c r="M10" s="3">
        <v>14278</v>
      </c>
      <c r="N10" s="3">
        <v>48394</v>
      </c>
      <c r="O10" s="3">
        <v>7210</v>
      </c>
    </row>
    <row r="11" spans="1:15" ht="20.25" customHeight="1">
      <c r="A11" s="13" t="s">
        <v>7</v>
      </c>
      <c r="B11" s="3">
        <f t="shared" si="0"/>
        <v>156664</v>
      </c>
      <c r="C11" s="3">
        <v>2329</v>
      </c>
      <c r="D11" s="3">
        <v>3521</v>
      </c>
      <c r="E11" s="3">
        <v>9230</v>
      </c>
      <c r="F11" s="3">
        <v>12392</v>
      </c>
      <c r="G11" s="3">
        <v>6263</v>
      </c>
      <c r="H11" s="4">
        <v>5760</v>
      </c>
      <c r="I11" s="3">
        <v>3736</v>
      </c>
      <c r="J11" s="3">
        <v>7701</v>
      </c>
      <c r="K11" s="3">
        <v>1423</v>
      </c>
      <c r="L11" s="3">
        <v>29666</v>
      </c>
      <c r="M11" s="3">
        <v>14781</v>
      </c>
      <c r="N11" s="3">
        <v>51990</v>
      </c>
      <c r="O11" s="3">
        <v>7872</v>
      </c>
    </row>
    <row r="12" spans="1:15" ht="20.25" customHeight="1">
      <c r="A12" s="13" t="s">
        <v>8</v>
      </c>
      <c r="B12" s="3">
        <f t="shared" si="0"/>
        <v>165358</v>
      </c>
      <c r="C12" s="3">
        <v>2534</v>
      </c>
      <c r="D12" s="3">
        <v>3777</v>
      </c>
      <c r="E12" s="3">
        <v>9837</v>
      </c>
      <c r="F12" s="3">
        <v>13623</v>
      </c>
      <c r="G12" s="3">
        <v>6749</v>
      </c>
      <c r="H12" s="4">
        <v>6332</v>
      </c>
      <c r="I12" s="3">
        <v>4033</v>
      </c>
      <c r="J12" s="3">
        <v>8231</v>
      </c>
      <c r="K12" s="3">
        <v>1553</v>
      </c>
      <c r="L12" s="3">
        <v>30902</v>
      </c>
      <c r="M12" s="3">
        <v>15238</v>
      </c>
      <c r="N12" s="3">
        <v>53843</v>
      </c>
      <c r="O12" s="3">
        <v>8706</v>
      </c>
    </row>
    <row r="13" spans="1:15" ht="20.25" customHeight="1">
      <c r="A13" s="13" t="s">
        <v>9</v>
      </c>
      <c r="B13" s="3">
        <f t="shared" si="0"/>
        <v>172079</v>
      </c>
      <c r="C13" s="3">
        <v>2553</v>
      </c>
      <c r="D13" s="3">
        <v>4023</v>
      </c>
      <c r="E13" s="3">
        <v>10149</v>
      </c>
      <c r="F13" s="3">
        <v>14184</v>
      </c>
      <c r="G13" s="3">
        <v>7052</v>
      </c>
      <c r="H13" s="4">
        <v>6783</v>
      </c>
      <c r="I13" s="3">
        <v>4168</v>
      </c>
      <c r="J13" s="3">
        <v>8549</v>
      </c>
      <c r="K13" s="3">
        <v>1654</v>
      </c>
      <c r="L13" s="3">
        <v>31530</v>
      </c>
      <c r="M13" s="3">
        <v>15470</v>
      </c>
      <c r="N13" s="3">
        <v>56588</v>
      </c>
      <c r="O13" s="3">
        <v>9376</v>
      </c>
    </row>
    <row r="14" spans="1:15" ht="20.25" customHeight="1">
      <c r="A14" s="13" t="s">
        <v>10</v>
      </c>
      <c r="B14" s="3">
        <f t="shared" si="0"/>
        <v>180029</v>
      </c>
      <c r="C14" s="3">
        <v>2712</v>
      </c>
      <c r="D14" s="3">
        <v>4236</v>
      </c>
      <c r="E14" s="3">
        <v>10736</v>
      </c>
      <c r="F14" s="3">
        <v>15141</v>
      </c>
      <c r="G14" s="3">
        <v>7617</v>
      </c>
      <c r="H14" s="4">
        <v>7443</v>
      </c>
      <c r="I14" s="3">
        <v>4453</v>
      </c>
      <c r="J14" s="3">
        <v>9038</v>
      </c>
      <c r="K14" s="3">
        <v>1743</v>
      </c>
      <c r="L14" s="3">
        <v>32627</v>
      </c>
      <c r="M14" s="3">
        <v>15626</v>
      </c>
      <c r="N14" s="3">
        <v>58514</v>
      </c>
      <c r="O14" s="3">
        <v>10143</v>
      </c>
    </row>
    <row r="15" spans="1:15" ht="20.25" customHeight="1">
      <c r="A15" s="13" t="s">
        <v>11</v>
      </c>
      <c r="B15" s="3">
        <f>SUM(C15:O15)</f>
        <v>183048</v>
      </c>
      <c r="C15" s="3">
        <v>2852</v>
      </c>
      <c r="D15" s="3">
        <v>4386</v>
      </c>
      <c r="E15" s="3">
        <v>11062</v>
      </c>
      <c r="F15" s="3">
        <v>15942</v>
      </c>
      <c r="G15" s="3">
        <v>7848</v>
      </c>
      <c r="H15" s="4">
        <v>7718</v>
      </c>
      <c r="I15" s="3">
        <v>4558</v>
      </c>
      <c r="J15" s="3">
        <v>9161</v>
      </c>
      <c r="K15" s="3">
        <v>1732</v>
      </c>
      <c r="L15" s="3">
        <v>32853</v>
      </c>
      <c r="M15" s="3">
        <v>15865</v>
      </c>
      <c r="N15" s="3">
        <v>58952</v>
      </c>
      <c r="O15" s="3">
        <v>10119</v>
      </c>
    </row>
    <row r="16" spans="1:15" ht="20.25" customHeight="1">
      <c r="A16" s="13" t="s">
        <v>15</v>
      </c>
      <c r="B16" s="3">
        <f>SUM(C16:O16)</f>
        <v>187809</v>
      </c>
      <c r="C16" s="3">
        <v>2934</v>
      </c>
      <c r="D16" s="3">
        <v>4488</v>
      </c>
      <c r="E16" s="3">
        <v>11195</v>
      </c>
      <c r="F16" s="3">
        <v>16386</v>
      </c>
      <c r="G16" s="3">
        <v>8027</v>
      </c>
      <c r="H16" s="4">
        <v>7900</v>
      </c>
      <c r="I16" s="3">
        <v>4715</v>
      </c>
      <c r="J16" s="3">
        <v>9508</v>
      </c>
      <c r="K16" s="3">
        <v>1805</v>
      </c>
      <c r="L16" s="3">
        <v>33599</v>
      </c>
      <c r="M16" s="3">
        <v>16292</v>
      </c>
      <c r="N16" s="3">
        <v>60665</v>
      </c>
      <c r="O16" s="3">
        <v>10295</v>
      </c>
    </row>
    <row r="17" spans="1:15" ht="20.25" customHeight="1">
      <c r="A17" s="13" t="s">
        <v>16</v>
      </c>
      <c r="B17" s="3">
        <f>SUM(C17:O17)</f>
        <v>192028</v>
      </c>
      <c r="C17" s="3">
        <v>3053</v>
      </c>
      <c r="D17" s="3">
        <v>4687</v>
      </c>
      <c r="E17" s="3">
        <v>11578</v>
      </c>
      <c r="F17" s="3">
        <v>16937</v>
      </c>
      <c r="G17" s="3">
        <v>8160</v>
      </c>
      <c r="H17" s="4">
        <v>8107</v>
      </c>
      <c r="I17" s="3">
        <v>4783</v>
      </c>
      <c r="J17" s="3">
        <v>9719</v>
      </c>
      <c r="K17" s="3">
        <v>1864</v>
      </c>
      <c r="L17" s="3">
        <v>34034</v>
      </c>
      <c r="M17" s="3">
        <v>16560</v>
      </c>
      <c r="N17" s="3">
        <v>61683</v>
      </c>
      <c r="O17" s="3">
        <v>10863</v>
      </c>
    </row>
    <row r="18" spans="1:15" ht="20.25" customHeight="1">
      <c r="A18" s="13" t="s">
        <v>18</v>
      </c>
      <c r="B18" s="3">
        <f>SUM(C18:O18)</f>
        <v>192941</v>
      </c>
      <c r="C18" s="3">
        <v>3017</v>
      </c>
      <c r="D18" s="3">
        <v>4739</v>
      </c>
      <c r="E18" s="3">
        <v>11392</v>
      </c>
      <c r="F18" s="3">
        <v>17035</v>
      </c>
      <c r="G18" s="3">
        <v>8214</v>
      </c>
      <c r="H18" s="4">
        <v>8426</v>
      </c>
      <c r="I18" s="3">
        <v>4808</v>
      </c>
      <c r="J18" s="3">
        <v>9887</v>
      </c>
      <c r="K18" s="3">
        <v>1922</v>
      </c>
      <c r="L18" s="3">
        <v>34037</v>
      </c>
      <c r="M18" s="3">
        <v>16564</v>
      </c>
      <c r="N18" s="3">
        <v>61937</v>
      </c>
      <c r="O18" s="3">
        <v>10963</v>
      </c>
    </row>
    <row r="19" spans="1:15" ht="20.25" customHeight="1">
      <c r="A19" s="13" t="s">
        <v>19</v>
      </c>
      <c r="B19" s="3">
        <v>196264</v>
      </c>
      <c r="C19" s="3">
        <v>3086</v>
      </c>
      <c r="D19" s="3">
        <v>4865</v>
      </c>
      <c r="E19" s="3">
        <v>11600</v>
      </c>
      <c r="F19" s="3">
        <v>17347</v>
      </c>
      <c r="G19" s="3">
        <v>8456</v>
      </c>
      <c r="H19" s="5">
        <v>8824</v>
      </c>
      <c r="I19" s="3">
        <v>4957</v>
      </c>
      <c r="J19" s="3">
        <v>10172</v>
      </c>
      <c r="K19" s="3">
        <v>1980</v>
      </c>
      <c r="L19" s="3">
        <v>33945</v>
      </c>
      <c r="M19" s="3">
        <v>16910</v>
      </c>
      <c r="N19" s="3">
        <v>63197</v>
      </c>
      <c r="O19" s="3">
        <v>10925</v>
      </c>
    </row>
    <row r="20" spans="1:15" ht="20.25" customHeight="1">
      <c r="A20" s="13" t="s">
        <v>127</v>
      </c>
      <c r="B20" s="5">
        <v>199784</v>
      </c>
      <c r="C20" s="5">
        <v>3178</v>
      </c>
      <c r="D20" s="5">
        <v>4983</v>
      </c>
      <c r="E20" s="5">
        <v>11802</v>
      </c>
      <c r="F20" s="5">
        <v>17640</v>
      </c>
      <c r="G20" s="5">
        <v>8506</v>
      </c>
      <c r="H20" s="5">
        <v>9084</v>
      </c>
      <c r="I20" s="5">
        <v>5054</v>
      </c>
      <c r="J20" s="5">
        <v>10428</v>
      </c>
      <c r="K20" s="5">
        <v>2025</v>
      </c>
      <c r="L20" s="5">
        <v>34706</v>
      </c>
      <c r="M20" s="5">
        <v>17205</v>
      </c>
      <c r="N20" s="5">
        <v>64056</v>
      </c>
      <c r="O20" s="5">
        <v>11117</v>
      </c>
    </row>
    <row r="21" spans="1:15" ht="20.25" customHeight="1">
      <c r="A21" s="13" t="s">
        <v>128</v>
      </c>
      <c r="B21" s="5">
        <v>204077</v>
      </c>
      <c r="C21" s="5">
        <v>3234</v>
      </c>
      <c r="D21" s="5">
        <v>5136</v>
      </c>
      <c r="E21" s="5">
        <v>11855</v>
      </c>
      <c r="F21" s="5">
        <v>18017</v>
      </c>
      <c r="G21" s="5">
        <v>8759</v>
      </c>
      <c r="H21" s="5">
        <v>9636</v>
      </c>
      <c r="I21" s="5">
        <v>5232</v>
      </c>
      <c r="J21" s="5">
        <v>10903</v>
      </c>
      <c r="K21" s="5">
        <v>2100</v>
      </c>
      <c r="L21" s="5">
        <v>35187</v>
      </c>
      <c r="M21" s="5">
        <v>17524</v>
      </c>
      <c r="N21" s="5">
        <v>65260</v>
      </c>
      <c r="O21" s="5">
        <v>11234</v>
      </c>
    </row>
    <row r="22" spans="1:15" ht="20.25" customHeight="1">
      <c r="A22" s="13" t="s">
        <v>129</v>
      </c>
      <c r="B22" s="5">
        <f>SUM(C22:O22)</f>
        <v>211255</v>
      </c>
      <c r="C22" s="5">
        <v>3426</v>
      </c>
      <c r="D22" s="5">
        <v>5384</v>
      </c>
      <c r="E22" s="5">
        <v>12166</v>
      </c>
      <c r="F22" s="5">
        <v>18676</v>
      </c>
      <c r="G22" s="5">
        <v>9260</v>
      </c>
      <c r="H22" s="5">
        <v>10401</v>
      </c>
      <c r="I22" s="5">
        <v>5455</v>
      </c>
      <c r="J22" s="5">
        <v>11390</v>
      </c>
      <c r="K22" s="5">
        <v>2167</v>
      </c>
      <c r="L22" s="5">
        <v>36058</v>
      </c>
      <c r="M22" s="5">
        <v>18767</v>
      </c>
      <c r="N22" s="5">
        <v>66818</v>
      </c>
      <c r="O22" s="5">
        <v>11287</v>
      </c>
    </row>
    <row r="23" spans="1:15" ht="20.25" customHeight="1">
      <c r="A23" s="13" t="s">
        <v>130</v>
      </c>
      <c r="B23" s="5">
        <f>SUM(C23:O23)</f>
        <v>215925</v>
      </c>
      <c r="C23" s="5">
        <v>3521</v>
      </c>
      <c r="D23" s="5">
        <v>5577</v>
      </c>
      <c r="E23" s="5">
        <v>12152</v>
      </c>
      <c r="F23" s="5">
        <v>19289</v>
      </c>
      <c r="G23" s="5">
        <v>9726</v>
      </c>
      <c r="H23" s="5">
        <v>11169</v>
      </c>
      <c r="I23" s="5">
        <v>5662</v>
      </c>
      <c r="J23" s="5">
        <v>11992</v>
      </c>
      <c r="K23" s="5">
        <v>2240</v>
      </c>
      <c r="L23" s="5">
        <v>36862</v>
      </c>
      <c r="M23" s="5">
        <v>18872</v>
      </c>
      <c r="N23" s="5">
        <v>67460</v>
      </c>
      <c r="O23" s="5">
        <v>11403</v>
      </c>
    </row>
    <row r="24" spans="1:15" ht="20.25" customHeight="1">
      <c r="A24" s="13" t="s">
        <v>315</v>
      </c>
      <c r="B24" s="5">
        <v>221033</v>
      </c>
      <c r="C24" s="5">
        <v>3658</v>
      </c>
      <c r="D24" s="5">
        <v>5556</v>
      </c>
      <c r="E24" s="5">
        <v>12391</v>
      </c>
      <c r="F24" s="5">
        <v>19761</v>
      </c>
      <c r="G24" s="5">
        <v>10194</v>
      </c>
      <c r="H24" s="5">
        <v>11901</v>
      </c>
      <c r="I24" s="5">
        <v>5897</v>
      </c>
      <c r="J24" s="5">
        <v>12504</v>
      </c>
      <c r="K24" s="5">
        <v>2316</v>
      </c>
      <c r="L24" s="5">
        <v>37347</v>
      </c>
      <c r="M24" s="5">
        <v>19151</v>
      </c>
      <c r="N24" s="5">
        <v>68582</v>
      </c>
      <c r="O24" s="5">
        <v>11775</v>
      </c>
    </row>
    <row r="25" spans="1:15" ht="20.25" customHeight="1">
      <c r="A25" s="13" t="s">
        <v>316</v>
      </c>
      <c r="B25" s="5">
        <v>225318</v>
      </c>
      <c r="C25" s="5">
        <v>3759</v>
      </c>
      <c r="D25" s="5">
        <v>5706</v>
      </c>
      <c r="E25" s="5">
        <v>12578</v>
      </c>
      <c r="F25" s="5">
        <v>20105</v>
      </c>
      <c r="G25" s="5">
        <v>10566</v>
      </c>
      <c r="H25" s="5">
        <v>12334</v>
      </c>
      <c r="I25" s="5">
        <v>6149</v>
      </c>
      <c r="J25" s="5">
        <v>12838</v>
      </c>
      <c r="K25" s="5">
        <v>2355</v>
      </c>
      <c r="L25" s="5">
        <v>37782</v>
      </c>
      <c r="M25" s="5">
        <v>19254</v>
      </c>
      <c r="N25" s="5">
        <v>69913</v>
      </c>
      <c r="O25" s="5">
        <v>11979</v>
      </c>
    </row>
    <row r="26" spans="1:15" ht="20.25" customHeight="1">
      <c r="A26" s="13" t="s">
        <v>318</v>
      </c>
      <c r="B26" s="5">
        <f>SUM(C26:O26)</f>
        <v>228335</v>
      </c>
      <c r="C26" s="5">
        <v>3805</v>
      </c>
      <c r="D26" s="5">
        <v>5804</v>
      </c>
      <c r="E26" s="5">
        <v>12723</v>
      </c>
      <c r="F26" s="5">
        <v>20408</v>
      </c>
      <c r="G26" s="5">
        <v>10785</v>
      </c>
      <c r="H26" s="5">
        <v>12566</v>
      </c>
      <c r="I26" s="5">
        <v>6231</v>
      </c>
      <c r="J26" s="5">
        <v>13058</v>
      </c>
      <c r="K26" s="5">
        <v>2344</v>
      </c>
      <c r="L26" s="5">
        <v>37512</v>
      </c>
      <c r="M26" s="5">
        <v>19536</v>
      </c>
      <c r="N26" s="5">
        <v>71268</v>
      </c>
      <c r="O26" s="5">
        <v>12295</v>
      </c>
    </row>
    <row r="27" ht="15" customHeight="1">
      <c r="A27" s="11" t="s">
        <v>324</v>
      </c>
    </row>
    <row r="28" spans="1:15" ht="15" customHeight="1">
      <c r="A28" s="12" t="s">
        <v>36</v>
      </c>
      <c r="M28" s="12" t="s">
        <v>21</v>
      </c>
      <c r="N28" s="42"/>
      <c r="O28" s="42" t="s">
        <v>22</v>
      </c>
    </row>
    <row r="29" spans="1:15" s="14" customFormat="1" ht="24.75" customHeight="1">
      <c r="A29" s="13" t="s">
        <v>0</v>
      </c>
      <c r="B29" s="13" t="s">
        <v>1</v>
      </c>
      <c r="C29" s="13" t="s">
        <v>23</v>
      </c>
      <c r="D29" s="13" t="s">
        <v>24</v>
      </c>
      <c r="E29" s="13" t="s">
        <v>25</v>
      </c>
      <c r="F29" s="13" t="s">
        <v>26</v>
      </c>
      <c r="G29" s="13" t="s">
        <v>27</v>
      </c>
      <c r="H29" s="13" t="s">
        <v>28</v>
      </c>
      <c r="I29" s="13" t="s">
        <v>13</v>
      </c>
      <c r="J29" s="13" t="s">
        <v>29</v>
      </c>
      <c r="K29" s="13" t="s">
        <v>30</v>
      </c>
      <c r="L29" s="13" t="s">
        <v>31</v>
      </c>
      <c r="M29" s="13" t="s">
        <v>32</v>
      </c>
      <c r="N29" s="13" t="s">
        <v>33</v>
      </c>
      <c r="O29" s="13" t="s">
        <v>34</v>
      </c>
    </row>
    <row r="30" spans="1:15" ht="20.25" customHeight="1">
      <c r="A30" s="13" t="s">
        <v>3</v>
      </c>
      <c r="B30" s="3">
        <v>43579</v>
      </c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</row>
    <row r="31" spans="1:15" ht="20.25" customHeight="1">
      <c r="A31" s="13" t="s">
        <v>4</v>
      </c>
      <c r="B31" s="3">
        <v>42235</v>
      </c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</row>
    <row r="32" spans="1:15" ht="20.25" customHeight="1">
      <c r="A32" s="13" t="s">
        <v>5</v>
      </c>
      <c r="B32" s="3">
        <f aca="true" t="shared" si="1" ref="B32:B41">SUM(C32:O32)</f>
        <v>48254</v>
      </c>
      <c r="C32" s="3">
        <v>936</v>
      </c>
      <c r="D32" s="3">
        <v>1346</v>
      </c>
      <c r="E32" s="3">
        <v>3021</v>
      </c>
      <c r="F32" s="3">
        <v>3524</v>
      </c>
      <c r="G32" s="3">
        <v>1943</v>
      </c>
      <c r="H32" s="4">
        <v>2179</v>
      </c>
      <c r="I32" s="3">
        <v>1250</v>
      </c>
      <c r="J32" s="3">
        <v>2299</v>
      </c>
      <c r="K32" s="3">
        <v>545</v>
      </c>
      <c r="L32" s="3">
        <v>9648</v>
      </c>
      <c r="M32" s="3">
        <v>3074</v>
      </c>
      <c r="N32" s="3">
        <v>15490</v>
      </c>
      <c r="O32" s="3">
        <v>2999</v>
      </c>
    </row>
    <row r="33" spans="1:15" ht="20.25" customHeight="1">
      <c r="A33" s="13" t="s">
        <v>6</v>
      </c>
      <c r="B33" s="3">
        <f t="shared" si="1"/>
        <v>51297</v>
      </c>
      <c r="C33" s="3">
        <v>962</v>
      </c>
      <c r="D33" s="3">
        <v>1371</v>
      </c>
      <c r="E33" s="3">
        <v>3105</v>
      </c>
      <c r="F33" s="3">
        <v>3727</v>
      </c>
      <c r="G33" s="3">
        <v>2040</v>
      </c>
      <c r="H33" s="4">
        <v>2315</v>
      </c>
      <c r="I33" s="3">
        <v>1294</v>
      </c>
      <c r="J33" s="3">
        <v>2426</v>
      </c>
      <c r="K33" s="3">
        <v>563</v>
      </c>
      <c r="L33" s="3">
        <v>10522</v>
      </c>
      <c r="M33" s="3">
        <v>3299</v>
      </c>
      <c r="N33" s="3">
        <v>16506</v>
      </c>
      <c r="O33" s="3">
        <v>3167</v>
      </c>
    </row>
    <row r="34" spans="1:15" ht="20.25" customHeight="1">
      <c r="A34" s="13" t="s">
        <v>7</v>
      </c>
      <c r="B34" s="3">
        <v>55069</v>
      </c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3">
        <v>17826</v>
      </c>
      <c r="O34" s="3">
        <v>3971</v>
      </c>
    </row>
    <row r="35" spans="1:15" ht="20.25" customHeight="1">
      <c r="A35" s="13" t="s">
        <v>8</v>
      </c>
      <c r="B35" s="3">
        <v>57427</v>
      </c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3">
        <v>18740</v>
      </c>
      <c r="O35" s="3">
        <v>4022</v>
      </c>
    </row>
    <row r="36" spans="1:15" ht="20.25" customHeight="1">
      <c r="A36" s="13" t="s">
        <v>9</v>
      </c>
      <c r="B36" s="3">
        <f t="shared" si="1"/>
        <v>58737</v>
      </c>
      <c r="C36" s="3">
        <v>853</v>
      </c>
      <c r="D36" s="3">
        <v>1141</v>
      </c>
      <c r="E36" s="3">
        <v>2826</v>
      </c>
      <c r="F36" s="3">
        <v>3967</v>
      </c>
      <c r="G36" s="3">
        <v>2057</v>
      </c>
      <c r="H36" s="4">
        <v>2537</v>
      </c>
      <c r="I36" s="3">
        <v>1263</v>
      </c>
      <c r="J36" s="3">
        <v>2670</v>
      </c>
      <c r="K36" s="3">
        <v>513</v>
      </c>
      <c r="L36" s="3">
        <v>12525</v>
      </c>
      <c r="M36" s="3">
        <v>4858</v>
      </c>
      <c r="N36" s="3">
        <v>19446</v>
      </c>
      <c r="O36" s="3">
        <v>4081</v>
      </c>
    </row>
    <row r="37" spans="1:15" ht="20.25" customHeight="1">
      <c r="A37" s="13" t="s">
        <v>10</v>
      </c>
      <c r="B37" s="3">
        <f t="shared" si="1"/>
        <v>60802</v>
      </c>
      <c r="C37" s="3">
        <v>963</v>
      </c>
      <c r="D37" s="3">
        <v>1207</v>
      </c>
      <c r="E37" s="3">
        <v>2920</v>
      </c>
      <c r="F37" s="3">
        <v>4017</v>
      </c>
      <c r="G37" s="3">
        <v>2113</v>
      </c>
      <c r="H37" s="4">
        <v>2559</v>
      </c>
      <c r="I37" s="3">
        <v>1351</v>
      </c>
      <c r="J37" s="3">
        <v>2827</v>
      </c>
      <c r="K37" s="3">
        <v>551</v>
      </c>
      <c r="L37" s="3">
        <v>13430</v>
      </c>
      <c r="M37" s="3">
        <v>4765</v>
      </c>
      <c r="N37" s="3">
        <v>20664</v>
      </c>
      <c r="O37" s="3">
        <v>3435</v>
      </c>
    </row>
    <row r="38" spans="1:15" ht="20.25" customHeight="1">
      <c r="A38" s="13" t="s">
        <v>11</v>
      </c>
      <c r="B38" s="3">
        <f t="shared" si="1"/>
        <v>67433</v>
      </c>
      <c r="C38" s="3">
        <v>1020</v>
      </c>
      <c r="D38" s="3">
        <v>1217</v>
      </c>
      <c r="E38" s="3">
        <v>3018</v>
      </c>
      <c r="F38" s="3">
        <v>4215</v>
      </c>
      <c r="G38" s="3">
        <v>2286</v>
      </c>
      <c r="H38" s="4">
        <v>2778</v>
      </c>
      <c r="I38" s="3">
        <v>1402</v>
      </c>
      <c r="J38" s="3">
        <v>3487</v>
      </c>
      <c r="K38" s="3">
        <v>600</v>
      </c>
      <c r="L38" s="3">
        <v>13638</v>
      </c>
      <c r="M38" s="3">
        <v>4926</v>
      </c>
      <c r="N38" s="3">
        <v>24931</v>
      </c>
      <c r="O38" s="3">
        <v>3915</v>
      </c>
    </row>
    <row r="39" spans="1:15" ht="20.25" customHeight="1">
      <c r="A39" s="13" t="s">
        <v>15</v>
      </c>
      <c r="B39" s="3">
        <f t="shared" si="1"/>
        <v>70884</v>
      </c>
      <c r="C39" s="3">
        <v>1042</v>
      </c>
      <c r="D39" s="3">
        <v>1251</v>
      </c>
      <c r="E39" s="3">
        <v>3112</v>
      </c>
      <c r="F39" s="3">
        <v>4398</v>
      </c>
      <c r="G39" s="3">
        <v>2415</v>
      </c>
      <c r="H39" s="4">
        <v>2971</v>
      </c>
      <c r="I39" s="3">
        <v>1391</v>
      </c>
      <c r="J39" s="3">
        <v>3606</v>
      </c>
      <c r="K39" s="3">
        <v>602</v>
      </c>
      <c r="L39" s="3">
        <v>14684</v>
      </c>
      <c r="M39" s="3">
        <v>5005</v>
      </c>
      <c r="N39" s="3">
        <v>26210</v>
      </c>
      <c r="O39" s="3">
        <v>4197</v>
      </c>
    </row>
    <row r="40" spans="1:15" ht="20.25" customHeight="1">
      <c r="A40" s="13" t="s">
        <v>16</v>
      </c>
      <c r="B40" s="3">
        <f t="shared" si="1"/>
        <v>71964</v>
      </c>
      <c r="C40" s="3">
        <v>1070</v>
      </c>
      <c r="D40" s="3">
        <v>1153</v>
      </c>
      <c r="E40" s="3">
        <v>3200</v>
      </c>
      <c r="F40" s="3">
        <v>4431</v>
      </c>
      <c r="G40" s="3">
        <v>2509</v>
      </c>
      <c r="H40" s="4">
        <v>3090</v>
      </c>
      <c r="I40" s="3">
        <v>1420</v>
      </c>
      <c r="J40" s="3">
        <v>3742</v>
      </c>
      <c r="K40" s="3">
        <v>620</v>
      </c>
      <c r="L40" s="3">
        <v>14811</v>
      </c>
      <c r="M40" s="3">
        <v>4983</v>
      </c>
      <c r="N40" s="3">
        <v>26793</v>
      </c>
      <c r="O40" s="3">
        <v>4142</v>
      </c>
    </row>
    <row r="41" spans="1:15" ht="20.25" customHeight="1">
      <c r="A41" s="13" t="s">
        <v>18</v>
      </c>
      <c r="B41" s="3">
        <f t="shared" si="1"/>
        <v>75158</v>
      </c>
      <c r="C41" s="3">
        <v>1159</v>
      </c>
      <c r="D41" s="3">
        <v>1185</v>
      </c>
      <c r="E41" s="3">
        <v>3306</v>
      </c>
      <c r="F41" s="3">
        <v>4737</v>
      </c>
      <c r="G41" s="3">
        <v>2665</v>
      </c>
      <c r="H41" s="4">
        <v>3358</v>
      </c>
      <c r="I41" s="3">
        <v>1498</v>
      </c>
      <c r="J41" s="3">
        <v>3964</v>
      </c>
      <c r="K41" s="3">
        <v>703</v>
      </c>
      <c r="L41" s="3">
        <v>15402</v>
      </c>
      <c r="M41" s="3">
        <v>5492</v>
      </c>
      <c r="N41" s="3">
        <v>27672</v>
      </c>
      <c r="O41" s="3">
        <v>4017</v>
      </c>
    </row>
    <row r="42" spans="1:15" ht="20.25" customHeight="1">
      <c r="A42" s="13" t="s">
        <v>19</v>
      </c>
      <c r="B42" s="3">
        <v>79747</v>
      </c>
      <c r="C42" s="3">
        <v>1158</v>
      </c>
      <c r="D42" s="3">
        <v>1188</v>
      </c>
      <c r="E42" s="3">
        <v>3426</v>
      </c>
      <c r="F42" s="3">
        <v>4994</v>
      </c>
      <c r="G42" s="3">
        <v>2801</v>
      </c>
      <c r="H42" s="4">
        <v>3609</v>
      </c>
      <c r="I42" s="3">
        <v>1583</v>
      </c>
      <c r="J42" s="3">
        <v>4109</v>
      </c>
      <c r="K42" s="3">
        <v>696</v>
      </c>
      <c r="L42" s="3">
        <v>16025</v>
      </c>
      <c r="M42" s="3">
        <v>5932</v>
      </c>
      <c r="N42" s="3">
        <v>29278</v>
      </c>
      <c r="O42" s="3">
        <v>4948</v>
      </c>
    </row>
    <row r="43" spans="1:15" ht="20.25" customHeight="1">
      <c r="A43" s="13" t="s">
        <v>127</v>
      </c>
      <c r="B43" s="5">
        <v>81448</v>
      </c>
      <c r="C43" s="5">
        <v>1189</v>
      </c>
      <c r="D43" s="5">
        <v>1206</v>
      </c>
      <c r="E43" s="5">
        <v>3677</v>
      </c>
      <c r="F43" s="5">
        <v>5194</v>
      </c>
      <c r="G43" s="5">
        <v>2975</v>
      </c>
      <c r="H43" s="5">
        <v>3729</v>
      </c>
      <c r="I43" s="5">
        <v>1634</v>
      </c>
      <c r="J43" s="5">
        <v>4251</v>
      </c>
      <c r="K43" s="5">
        <v>718</v>
      </c>
      <c r="L43" s="5">
        <v>16405</v>
      </c>
      <c r="M43" s="5">
        <v>6077</v>
      </c>
      <c r="N43" s="5">
        <v>29936</v>
      </c>
      <c r="O43" s="5">
        <v>4457</v>
      </c>
    </row>
    <row r="44" spans="1:15" ht="20.25" customHeight="1">
      <c r="A44" s="13" t="s">
        <v>128</v>
      </c>
      <c r="B44" s="5">
        <v>82063</v>
      </c>
      <c r="C44" s="5">
        <v>1240</v>
      </c>
      <c r="D44" s="5">
        <v>1245</v>
      </c>
      <c r="E44" s="5">
        <v>3650</v>
      </c>
      <c r="F44" s="5">
        <v>5262</v>
      </c>
      <c r="G44" s="5">
        <v>3011</v>
      </c>
      <c r="H44" s="5">
        <v>3851</v>
      </c>
      <c r="I44" s="5">
        <v>1717</v>
      </c>
      <c r="J44" s="5">
        <v>4414</v>
      </c>
      <c r="K44" s="5">
        <v>719</v>
      </c>
      <c r="L44" s="5">
        <v>16154</v>
      </c>
      <c r="M44" s="5">
        <v>6191</v>
      </c>
      <c r="N44" s="5">
        <v>29985</v>
      </c>
      <c r="O44" s="5">
        <v>4624</v>
      </c>
    </row>
    <row r="45" spans="1:15" ht="20.25" customHeight="1">
      <c r="A45" s="13" t="s">
        <v>129</v>
      </c>
      <c r="B45" s="5">
        <f>SUM(C45:O45)</f>
        <v>83429</v>
      </c>
      <c r="C45" s="5">
        <v>1209</v>
      </c>
      <c r="D45" s="5">
        <v>1249</v>
      </c>
      <c r="E45" s="5">
        <v>3702</v>
      </c>
      <c r="F45" s="5">
        <v>5413</v>
      </c>
      <c r="G45" s="5">
        <v>3030</v>
      </c>
      <c r="H45" s="5">
        <v>3856</v>
      </c>
      <c r="I45" s="5">
        <v>1723</v>
      </c>
      <c r="J45" s="5">
        <v>4458</v>
      </c>
      <c r="K45" s="5">
        <v>733</v>
      </c>
      <c r="L45" s="5">
        <v>16022</v>
      </c>
      <c r="M45" s="5">
        <v>6621</v>
      </c>
      <c r="N45" s="5">
        <v>30647</v>
      </c>
      <c r="O45" s="5">
        <v>4766</v>
      </c>
    </row>
    <row r="46" spans="1:15" ht="20.25" customHeight="1">
      <c r="A46" s="13" t="s">
        <v>130</v>
      </c>
      <c r="B46" s="5">
        <f>SUM(C46:O46)</f>
        <v>84535</v>
      </c>
      <c r="C46" s="5">
        <v>1213</v>
      </c>
      <c r="D46" s="5">
        <v>1273</v>
      </c>
      <c r="E46" s="5">
        <v>3748</v>
      </c>
      <c r="F46" s="5">
        <v>5623</v>
      </c>
      <c r="G46" s="5">
        <v>3132</v>
      </c>
      <c r="H46" s="5">
        <v>4045</v>
      </c>
      <c r="I46" s="5">
        <v>1799</v>
      </c>
      <c r="J46" s="5">
        <v>4608</v>
      </c>
      <c r="K46" s="5">
        <v>761</v>
      </c>
      <c r="L46" s="5">
        <v>16433</v>
      </c>
      <c r="M46" s="5">
        <v>6613</v>
      </c>
      <c r="N46" s="5">
        <v>30725</v>
      </c>
      <c r="O46" s="5">
        <v>4562</v>
      </c>
    </row>
    <row r="47" spans="1:15" ht="20.25" customHeight="1">
      <c r="A47" s="13" t="s">
        <v>315</v>
      </c>
      <c r="B47" s="5">
        <v>86052</v>
      </c>
      <c r="C47" s="5">
        <v>1238</v>
      </c>
      <c r="D47" s="5">
        <v>1296</v>
      </c>
      <c r="E47" s="5">
        <v>3808</v>
      </c>
      <c r="F47" s="5">
        <v>5636</v>
      </c>
      <c r="G47" s="5">
        <v>3242</v>
      </c>
      <c r="H47" s="5">
        <v>4292</v>
      </c>
      <c r="I47" s="5">
        <v>1897</v>
      </c>
      <c r="J47" s="5">
        <v>4793</v>
      </c>
      <c r="K47" s="5">
        <v>809</v>
      </c>
      <c r="L47" s="5">
        <v>16859</v>
      </c>
      <c r="M47" s="5">
        <v>6761</v>
      </c>
      <c r="N47" s="5">
        <v>30856</v>
      </c>
      <c r="O47" s="5">
        <v>4565</v>
      </c>
    </row>
    <row r="48" spans="1:15" ht="20.25" customHeight="1">
      <c r="A48" s="13" t="s">
        <v>316</v>
      </c>
      <c r="B48" s="5">
        <v>87790</v>
      </c>
      <c r="C48" s="5">
        <v>1249</v>
      </c>
      <c r="D48" s="5">
        <v>1321</v>
      </c>
      <c r="E48" s="5">
        <v>3815</v>
      </c>
      <c r="F48" s="5">
        <v>5815</v>
      </c>
      <c r="G48" s="5">
        <v>3408</v>
      </c>
      <c r="H48" s="5">
        <v>4572</v>
      </c>
      <c r="I48" s="5">
        <v>2008</v>
      </c>
      <c r="J48" s="5">
        <v>4987</v>
      </c>
      <c r="K48" s="5">
        <v>814</v>
      </c>
      <c r="L48" s="5">
        <v>17262</v>
      </c>
      <c r="M48" s="5">
        <v>6939</v>
      </c>
      <c r="N48" s="5">
        <v>31094</v>
      </c>
      <c r="O48" s="5">
        <v>4506</v>
      </c>
    </row>
    <row r="49" spans="1:15" ht="20.25" customHeight="1">
      <c r="A49" s="13" t="s">
        <v>318</v>
      </c>
      <c r="B49" s="5">
        <f>SUM(C49:O49)</f>
        <v>89522</v>
      </c>
      <c r="C49" s="5">
        <v>1294</v>
      </c>
      <c r="D49" s="5">
        <v>1383</v>
      </c>
      <c r="E49" s="5">
        <v>3961</v>
      </c>
      <c r="F49" s="5">
        <v>5897</v>
      </c>
      <c r="G49" s="5">
        <v>3482</v>
      </c>
      <c r="H49" s="5">
        <v>4807</v>
      </c>
      <c r="I49" s="5">
        <v>2008</v>
      </c>
      <c r="J49" s="5">
        <v>5205</v>
      </c>
      <c r="K49" s="5">
        <v>838</v>
      </c>
      <c r="L49" s="5">
        <v>17734</v>
      </c>
      <c r="M49" s="5">
        <v>7158</v>
      </c>
      <c r="N49" s="5">
        <v>31235</v>
      </c>
      <c r="O49" s="5">
        <v>4520</v>
      </c>
    </row>
    <row r="50" ht="15" customHeight="1">
      <c r="A50" s="1" t="s">
        <v>37</v>
      </c>
    </row>
  </sheetData>
  <sheetProtection/>
  <dataValidations count="1">
    <dataValidation allowBlank="1" showInputMessage="1" showErrorMessage="1" imeMode="hiragana" sqref="A28:IV29 B27:O29 A50:IV50 P27:IV50 A1:IV5 A2:A65536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2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78" customWidth="1"/>
    <col min="2" max="16384" width="9.00390625" style="78" customWidth="1"/>
  </cols>
  <sheetData>
    <row r="1" spans="1:13" ht="14.25">
      <c r="A1" s="135" t="s">
        <v>416</v>
      </c>
      <c r="B1" s="136"/>
      <c r="M1" s="78" t="s">
        <v>404</v>
      </c>
    </row>
    <row r="2" spans="1:14" ht="13.5">
      <c r="A2" s="138" t="s">
        <v>12</v>
      </c>
      <c r="B2" s="138" t="s">
        <v>1</v>
      </c>
      <c r="C2" s="309" t="s">
        <v>417</v>
      </c>
      <c r="D2" s="309"/>
      <c r="E2" s="299" t="s">
        <v>418</v>
      </c>
      <c r="F2" s="299"/>
      <c r="G2" s="295" t="s">
        <v>419</v>
      </c>
      <c r="H2" s="295"/>
      <c r="I2" s="295" t="s">
        <v>420</v>
      </c>
      <c r="J2" s="295"/>
      <c r="K2" s="309" t="s">
        <v>421</v>
      </c>
      <c r="L2" s="309"/>
      <c r="M2" s="295" t="s">
        <v>422</v>
      </c>
      <c r="N2" s="295"/>
    </row>
    <row r="3" spans="1:14" ht="13.5">
      <c r="A3" s="138" t="s">
        <v>53</v>
      </c>
      <c r="B3" s="140">
        <v>33676</v>
      </c>
      <c r="C3" s="308">
        <v>9301</v>
      </c>
      <c r="D3" s="308"/>
      <c r="E3" s="308">
        <v>4568</v>
      </c>
      <c r="F3" s="308"/>
      <c r="G3" s="308">
        <v>1079</v>
      </c>
      <c r="H3" s="308"/>
      <c r="I3" s="308">
        <v>2749</v>
      </c>
      <c r="J3" s="308"/>
      <c r="K3" s="308">
        <v>12237</v>
      </c>
      <c r="L3" s="308"/>
      <c r="M3" s="308">
        <v>3742</v>
      </c>
      <c r="N3" s="308"/>
    </row>
    <row r="4" spans="1:14" ht="13.5">
      <c r="A4" s="138" t="s">
        <v>54</v>
      </c>
      <c r="B4" s="140">
        <v>33932</v>
      </c>
      <c r="C4" s="308">
        <v>8262</v>
      </c>
      <c r="D4" s="308"/>
      <c r="E4" s="308">
        <v>5716</v>
      </c>
      <c r="F4" s="308"/>
      <c r="G4" s="308">
        <v>1359</v>
      </c>
      <c r="H4" s="308"/>
      <c r="I4" s="308">
        <v>2174</v>
      </c>
      <c r="J4" s="308"/>
      <c r="K4" s="308">
        <v>12284</v>
      </c>
      <c r="L4" s="308"/>
      <c r="M4" s="308">
        <v>4137</v>
      </c>
      <c r="N4" s="308"/>
    </row>
    <row r="5" spans="1:14" ht="13.5">
      <c r="A5" s="138" t="s">
        <v>55</v>
      </c>
      <c r="B5" s="140">
        <v>33311</v>
      </c>
      <c r="C5" s="308">
        <v>6935</v>
      </c>
      <c r="D5" s="308"/>
      <c r="E5" s="308">
        <v>4508</v>
      </c>
      <c r="F5" s="308"/>
      <c r="G5" s="308">
        <v>1096</v>
      </c>
      <c r="H5" s="308"/>
      <c r="I5" s="308">
        <v>2606</v>
      </c>
      <c r="J5" s="308"/>
      <c r="K5" s="308">
        <v>13518</v>
      </c>
      <c r="L5" s="308"/>
      <c r="M5" s="308">
        <v>4648</v>
      </c>
      <c r="N5" s="308"/>
    </row>
    <row r="6" spans="1:14" ht="13.5">
      <c r="A6" s="138" t="s">
        <v>56</v>
      </c>
      <c r="B6" s="140">
        <v>28971</v>
      </c>
      <c r="C6" s="308">
        <v>3870</v>
      </c>
      <c r="D6" s="308"/>
      <c r="E6" s="308">
        <v>4195</v>
      </c>
      <c r="F6" s="308"/>
      <c r="G6" s="308">
        <v>719</v>
      </c>
      <c r="H6" s="308"/>
      <c r="I6" s="308">
        <v>2948</v>
      </c>
      <c r="J6" s="308"/>
      <c r="K6" s="308">
        <v>12918</v>
      </c>
      <c r="L6" s="308"/>
      <c r="M6" s="308">
        <v>4321</v>
      </c>
      <c r="N6" s="308"/>
    </row>
    <row r="7" spans="1:14" ht="13.5">
      <c r="A7" s="138" t="s">
        <v>57</v>
      </c>
      <c r="B7" s="140">
        <v>29961</v>
      </c>
      <c r="C7" s="308">
        <v>3458</v>
      </c>
      <c r="D7" s="308"/>
      <c r="E7" s="308">
        <v>4365</v>
      </c>
      <c r="F7" s="308"/>
      <c r="G7" s="308">
        <v>1015</v>
      </c>
      <c r="H7" s="308"/>
      <c r="I7" s="308">
        <v>4780</v>
      </c>
      <c r="J7" s="308"/>
      <c r="K7" s="308">
        <v>12277</v>
      </c>
      <c r="L7" s="308"/>
      <c r="M7" s="308">
        <v>4066</v>
      </c>
      <c r="N7" s="308"/>
    </row>
    <row r="8" spans="1:14" ht="13.5">
      <c r="A8" s="138" t="s">
        <v>58</v>
      </c>
      <c r="B8" s="140">
        <v>30003</v>
      </c>
      <c r="C8" s="308">
        <v>2924</v>
      </c>
      <c r="D8" s="308"/>
      <c r="E8" s="308">
        <v>4295</v>
      </c>
      <c r="F8" s="308"/>
      <c r="G8" s="308">
        <v>1736</v>
      </c>
      <c r="H8" s="308"/>
      <c r="I8" s="308">
        <v>4633</v>
      </c>
      <c r="J8" s="308"/>
      <c r="K8" s="308">
        <v>11917</v>
      </c>
      <c r="L8" s="308"/>
      <c r="M8" s="308">
        <v>4498</v>
      </c>
      <c r="N8" s="308"/>
    </row>
    <row r="9" spans="1:14" ht="13.5">
      <c r="A9" s="138" t="s">
        <v>59</v>
      </c>
      <c r="B9" s="140">
        <v>30435</v>
      </c>
      <c r="C9" s="308">
        <v>2454</v>
      </c>
      <c r="D9" s="308"/>
      <c r="E9" s="308">
        <v>4500</v>
      </c>
      <c r="F9" s="308"/>
      <c r="G9" s="308">
        <v>2438</v>
      </c>
      <c r="H9" s="308"/>
      <c r="I9" s="308">
        <v>6312</v>
      </c>
      <c r="J9" s="308"/>
      <c r="K9" s="308">
        <v>11015</v>
      </c>
      <c r="L9" s="308"/>
      <c r="M9" s="308">
        <v>3716</v>
      </c>
      <c r="N9" s="308"/>
    </row>
    <row r="10" spans="1:14" ht="13.5">
      <c r="A10" s="138" t="s">
        <v>60</v>
      </c>
      <c r="B10" s="150">
        <v>34147</v>
      </c>
      <c r="C10" s="308">
        <v>2598</v>
      </c>
      <c r="D10" s="308"/>
      <c r="E10" s="308">
        <v>5372</v>
      </c>
      <c r="F10" s="308"/>
      <c r="G10" s="308">
        <v>2522</v>
      </c>
      <c r="H10" s="308"/>
      <c r="I10" s="308">
        <v>7656</v>
      </c>
      <c r="J10" s="308"/>
      <c r="K10" s="308">
        <v>11620</v>
      </c>
      <c r="L10" s="308"/>
      <c r="M10" s="308">
        <v>4379</v>
      </c>
      <c r="N10" s="308"/>
    </row>
    <row r="11" spans="1:14" ht="13.5">
      <c r="A11" s="138" t="s">
        <v>61</v>
      </c>
      <c r="B11" s="150">
        <v>32489</v>
      </c>
      <c r="C11" s="310">
        <v>1784</v>
      </c>
      <c r="D11" s="310"/>
      <c r="E11" s="310">
        <v>5637</v>
      </c>
      <c r="F11" s="310"/>
      <c r="G11" s="310">
        <v>2377</v>
      </c>
      <c r="H11" s="310"/>
      <c r="I11" s="310">
        <v>7819</v>
      </c>
      <c r="J11" s="310"/>
      <c r="K11" s="310">
        <v>11883</v>
      </c>
      <c r="L11" s="310"/>
      <c r="M11" s="310">
        <v>2989</v>
      </c>
      <c r="N11" s="310"/>
    </row>
    <row r="12" spans="1:14" ht="13.5">
      <c r="A12" s="138" t="s">
        <v>62</v>
      </c>
      <c r="B12" s="150">
        <v>32323</v>
      </c>
      <c r="C12" s="310">
        <v>1464</v>
      </c>
      <c r="D12" s="310"/>
      <c r="E12" s="310">
        <v>5218</v>
      </c>
      <c r="F12" s="310"/>
      <c r="G12" s="310">
        <v>2129</v>
      </c>
      <c r="H12" s="310"/>
      <c r="I12" s="310">
        <v>6064</v>
      </c>
      <c r="J12" s="310"/>
      <c r="K12" s="310">
        <v>11911</v>
      </c>
      <c r="L12" s="310"/>
      <c r="M12" s="310">
        <v>5537</v>
      </c>
      <c r="N12" s="310"/>
    </row>
    <row r="13" spans="1:14" ht="13.5">
      <c r="A13" s="138" t="s">
        <v>63</v>
      </c>
      <c r="B13" s="151">
        <v>27208</v>
      </c>
      <c r="C13" s="310">
        <v>1299</v>
      </c>
      <c r="D13" s="310"/>
      <c r="E13" s="310">
        <v>3607</v>
      </c>
      <c r="F13" s="310"/>
      <c r="G13" s="310">
        <v>1645</v>
      </c>
      <c r="H13" s="310"/>
      <c r="I13" s="310">
        <v>5336</v>
      </c>
      <c r="J13" s="310"/>
      <c r="K13" s="310">
        <v>15212</v>
      </c>
      <c r="L13" s="310"/>
      <c r="M13" s="310">
        <v>109</v>
      </c>
      <c r="N13" s="310"/>
    </row>
    <row r="14" spans="1:14" ht="13.5">
      <c r="A14" s="138" t="s">
        <v>64</v>
      </c>
      <c r="B14" s="151">
        <v>29739</v>
      </c>
      <c r="C14" s="310">
        <v>1254</v>
      </c>
      <c r="D14" s="310"/>
      <c r="E14" s="310">
        <v>2890</v>
      </c>
      <c r="F14" s="310"/>
      <c r="G14" s="310">
        <v>2485</v>
      </c>
      <c r="H14" s="310"/>
      <c r="I14" s="310">
        <v>6580</v>
      </c>
      <c r="J14" s="310"/>
      <c r="K14" s="310">
        <v>16297</v>
      </c>
      <c r="L14" s="310"/>
      <c r="M14" s="310">
        <v>233</v>
      </c>
      <c r="N14" s="310"/>
    </row>
    <row r="15" spans="1:14" ht="13.5">
      <c r="A15" s="138" t="s">
        <v>65</v>
      </c>
      <c r="B15" s="151">
        <v>30697</v>
      </c>
      <c r="C15" s="310">
        <v>1358</v>
      </c>
      <c r="D15" s="310"/>
      <c r="E15" s="310">
        <v>4083</v>
      </c>
      <c r="F15" s="310"/>
      <c r="G15" s="310">
        <v>1314</v>
      </c>
      <c r="H15" s="310"/>
      <c r="I15" s="310">
        <v>5687</v>
      </c>
      <c r="J15" s="310"/>
      <c r="K15" s="310">
        <v>18002</v>
      </c>
      <c r="L15" s="310"/>
      <c r="M15" s="310">
        <v>253</v>
      </c>
      <c r="N15" s="310"/>
    </row>
    <row r="16" spans="1:14" ht="13.5">
      <c r="A16" s="138" t="s">
        <v>86</v>
      </c>
      <c r="B16" s="151">
        <v>30677</v>
      </c>
      <c r="C16" s="310">
        <v>1492</v>
      </c>
      <c r="D16" s="310"/>
      <c r="E16" s="310">
        <v>4137</v>
      </c>
      <c r="F16" s="310"/>
      <c r="G16" s="310">
        <v>1496</v>
      </c>
      <c r="H16" s="310"/>
      <c r="I16" s="310">
        <v>6069</v>
      </c>
      <c r="J16" s="310"/>
      <c r="K16" s="310">
        <v>17149</v>
      </c>
      <c r="L16" s="310"/>
      <c r="M16" s="310">
        <v>334</v>
      </c>
      <c r="N16" s="310"/>
    </row>
    <row r="17" spans="1:14" ht="13.5">
      <c r="A17" s="138" t="s">
        <v>87</v>
      </c>
      <c r="B17" s="151">
        <v>32111</v>
      </c>
      <c r="C17" s="305">
        <v>1346</v>
      </c>
      <c r="D17" s="306"/>
      <c r="E17" s="305">
        <v>4318</v>
      </c>
      <c r="F17" s="306"/>
      <c r="G17" s="305">
        <v>1448</v>
      </c>
      <c r="H17" s="306"/>
      <c r="I17" s="305">
        <v>5656</v>
      </c>
      <c r="J17" s="306"/>
      <c r="K17" s="305">
        <v>19037</v>
      </c>
      <c r="L17" s="306"/>
      <c r="M17" s="305">
        <v>306</v>
      </c>
      <c r="N17" s="306"/>
    </row>
    <row r="18" spans="1:14" ht="13.5">
      <c r="A18" s="138" t="s">
        <v>88</v>
      </c>
      <c r="B18" s="151">
        <f>SUM(C18:N18)</f>
        <v>39187</v>
      </c>
      <c r="C18" s="305">
        <v>2103</v>
      </c>
      <c r="D18" s="306"/>
      <c r="E18" s="305">
        <v>4608</v>
      </c>
      <c r="F18" s="306"/>
      <c r="G18" s="305">
        <v>1340</v>
      </c>
      <c r="H18" s="306"/>
      <c r="I18" s="305">
        <v>6413</v>
      </c>
      <c r="J18" s="306"/>
      <c r="K18" s="305">
        <v>24262</v>
      </c>
      <c r="L18" s="306"/>
      <c r="M18" s="305">
        <v>461</v>
      </c>
      <c r="N18" s="306"/>
    </row>
    <row r="19" spans="1:14" ht="13.5">
      <c r="A19" s="138" t="s">
        <v>89</v>
      </c>
      <c r="B19" s="151">
        <f>SUM(C19:N19)</f>
        <v>39874</v>
      </c>
      <c r="C19" s="305">
        <v>2486</v>
      </c>
      <c r="D19" s="306"/>
      <c r="E19" s="305">
        <v>3939</v>
      </c>
      <c r="F19" s="306"/>
      <c r="G19" s="305">
        <v>1621</v>
      </c>
      <c r="H19" s="306"/>
      <c r="I19" s="305">
        <v>7302</v>
      </c>
      <c r="J19" s="306"/>
      <c r="K19" s="305">
        <v>23403</v>
      </c>
      <c r="L19" s="306"/>
      <c r="M19" s="305">
        <v>1123</v>
      </c>
      <c r="N19" s="306"/>
    </row>
    <row r="20" spans="1:14" ht="13.5">
      <c r="A20" s="138" t="s">
        <v>90</v>
      </c>
      <c r="B20" s="151">
        <v>37119</v>
      </c>
      <c r="C20" s="305">
        <v>2361</v>
      </c>
      <c r="D20" s="306"/>
      <c r="E20" s="305">
        <v>3012</v>
      </c>
      <c r="F20" s="306"/>
      <c r="G20" s="305">
        <v>1425</v>
      </c>
      <c r="H20" s="306"/>
      <c r="I20" s="305">
        <v>6338</v>
      </c>
      <c r="J20" s="306"/>
      <c r="K20" s="305">
        <v>23594</v>
      </c>
      <c r="L20" s="306"/>
      <c r="M20" s="305">
        <v>389</v>
      </c>
      <c r="N20" s="306"/>
    </row>
    <row r="21" spans="1:14" ht="13.5">
      <c r="A21" s="138" t="s">
        <v>317</v>
      </c>
      <c r="B21" s="152">
        <v>38343</v>
      </c>
      <c r="C21" s="303">
        <v>2124</v>
      </c>
      <c r="D21" s="304"/>
      <c r="E21" s="303">
        <v>3042</v>
      </c>
      <c r="F21" s="304"/>
      <c r="G21" s="303">
        <v>1743</v>
      </c>
      <c r="H21" s="304"/>
      <c r="I21" s="303">
        <v>8245</v>
      </c>
      <c r="J21" s="304"/>
      <c r="K21" s="303">
        <v>22371</v>
      </c>
      <c r="L21" s="304"/>
      <c r="M21" s="303">
        <v>818</v>
      </c>
      <c r="N21" s="304"/>
    </row>
    <row r="22" spans="1:14" ht="13.5">
      <c r="A22" s="138" t="s">
        <v>319</v>
      </c>
      <c r="B22" s="152">
        <f>SUM(C22:N22)</f>
        <v>36934</v>
      </c>
      <c r="C22" s="303">
        <v>2198</v>
      </c>
      <c r="D22" s="304"/>
      <c r="E22" s="303">
        <v>2902</v>
      </c>
      <c r="F22" s="304"/>
      <c r="G22" s="303">
        <v>1123</v>
      </c>
      <c r="H22" s="304"/>
      <c r="I22" s="303">
        <v>8856</v>
      </c>
      <c r="J22" s="304"/>
      <c r="K22" s="303">
        <v>21214</v>
      </c>
      <c r="L22" s="304"/>
      <c r="M22" s="303">
        <v>641</v>
      </c>
      <c r="N22" s="304"/>
    </row>
    <row r="23" spans="1:2" ht="13.5">
      <c r="A23" s="153" t="s">
        <v>423</v>
      </c>
      <c r="B23" s="136"/>
    </row>
    <row r="25" spans="1:13" ht="14.25">
      <c r="A25" s="135"/>
      <c r="B25" s="136"/>
      <c r="M25" s="78" t="s">
        <v>404</v>
      </c>
    </row>
    <row r="26" spans="1:14" ht="13.5">
      <c r="A26" s="138" t="s">
        <v>12</v>
      </c>
      <c r="B26" s="138" t="s">
        <v>1</v>
      </c>
      <c r="C26" s="309" t="s">
        <v>417</v>
      </c>
      <c r="D26" s="309"/>
      <c r="E26" s="299" t="s">
        <v>418</v>
      </c>
      <c r="F26" s="299"/>
      <c r="G26" s="295" t="s">
        <v>419</v>
      </c>
      <c r="H26" s="295"/>
      <c r="I26" s="295" t="s">
        <v>420</v>
      </c>
      <c r="J26" s="295"/>
      <c r="K26" s="309" t="s">
        <v>421</v>
      </c>
      <c r="L26" s="309"/>
      <c r="M26" s="295" t="s">
        <v>422</v>
      </c>
      <c r="N26" s="295"/>
    </row>
    <row r="27" spans="1:14" ht="13.5">
      <c r="A27" s="138" t="s">
        <v>62</v>
      </c>
      <c r="B27" s="140">
        <v>11818</v>
      </c>
      <c r="C27" s="308">
        <v>1752</v>
      </c>
      <c r="D27" s="308"/>
      <c r="E27" s="308">
        <v>683</v>
      </c>
      <c r="F27" s="308"/>
      <c r="G27" s="308">
        <v>3660</v>
      </c>
      <c r="H27" s="308"/>
      <c r="I27" s="308">
        <v>1237</v>
      </c>
      <c r="J27" s="308"/>
      <c r="K27" s="308">
        <v>4147</v>
      </c>
      <c r="L27" s="308"/>
      <c r="M27" s="308">
        <v>312</v>
      </c>
      <c r="N27" s="308"/>
    </row>
    <row r="28" spans="1:14" ht="13.5">
      <c r="A28" s="138" t="s">
        <v>63</v>
      </c>
      <c r="B28" s="154">
        <v>16737</v>
      </c>
      <c r="C28" s="307">
        <v>2153</v>
      </c>
      <c r="D28" s="307"/>
      <c r="E28" s="307">
        <v>395</v>
      </c>
      <c r="F28" s="307"/>
      <c r="G28" s="307">
        <v>3860</v>
      </c>
      <c r="H28" s="307"/>
      <c r="I28" s="307">
        <v>1506</v>
      </c>
      <c r="J28" s="307"/>
      <c r="K28" s="307">
        <v>8813</v>
      </c>
      <c r="L28" s="307"/>
      <c r="M28" s="307">
        <v>10</v>
      </c>
      <c r="N28" s="307"/>
    </row>
    <row r="29" spans="1:14" ht="13.5">
      <c r="A29" s="138" t="s">
        <v>64</v>
      </c>
      <c r="B29" s="154">
        <v>25231</v>
      </c>
      <c r="C29" s="307">
        <v>2257</v>
      </c>
      <c r="D29" s="307"/>
      <c r="E29" s="307">
        <v>1524</v>
      </c>
      <c r="F29" s="307"/>
      <c r="G29" s="307">
        <v>3226</v>
      </c>
      <c r="H29" s="307"/>
      <c r="I29" s="307">
        <v>2139</v>
      </c>
      <c r="J29" s="307"/>
      <c r="K29" s="307">
        <v>16085</v>
      </c>
      <c r="L29" s="307"/>
      <c r="M29" s="307">
        <v>0</v>
      </c>
      <c r="N29" s="307"/>
    </row>
    <row r="30" spans="1:14" ht="13.5">
      <c r="A30" s="138" t="s">
        <v>65</v>
      </c>
      <c r="B30" s="154">
        <v>20399</v>
      </c>
      <c r="C30" s="307">
        <v>3870</v>
      </c>
      <c r="D30" s="307"/>
      <c r="E30" s="307">
        <v>797</v>
      </c>
      <c r="F30" s="307"/>
      <c r="G30" s="307">
        <v>983</v>
      </c>
      <c r="H30" s="307"/>
      <c r="I30" s="307">
        <v>2642</v>
      </c>
      <c r="J30" s="307"/>
      <c r="K30" s="300">
        <v>12107</v>
      </c>
      <c r="L30" s="307"/>
      <c r="M30" s="307">
        <v>0</v>
      </c>
      <c r="N30" s="307"/>
    </row>
    <row r="31" spans="1:14" ht="13.5">
      <c r="A31" s="138" t="s">
        <v>86</v>
      </c>
      <c r="B31" s="154">
        <v>14423</v>
      </c>
      <c r="C31" s="307">
        <v>2190</v>
      </c>
      <c r="D31" s="307"/>
      <c r="E31" s="307">
        <v>862</v>
      </c>
      <c r="F31" s="307"/>
      <c r="G31" s="307">
        <v>819</v>
      </c>
      <c r="H31" s="307"/>
      <c r="I31" s="307">
        <v>3029</v>
      </c>
      <c r="J31" s="307"/>
      <c r="K31" s="300">
        <v>7523</v>
      </c>
      <c r="L31" s="307"/>
      <c r="M31" s="307">
        <v>0</v>
      </c>
      <c r="N31" s="307"/>
    </row>
    <row r="32" spans="1:14" ht="13.5">
      <c r="A32" s="138" t="s">
        <v>87</v>
      </c>
      <c r="B32" s="154">
        <f>SUM(C32:N32)</f>
        <v>14928</v>
      </c>
      <c r="C32" s="290">
        <v>2802</v>
      </c>
      <c r="D32" s="292"/>
      <c r="E32" s="290">
        <v>989</v>
      </c>
      <c r="F32" s="292"/>
      <c r="G32" s="290">
        <v>937</v>
      </c>
      <c r="H32" s="292"/>
      <c r="I32" s="290">
        <v>4024</v>
      </c>
      <c r="J32" s="292"/>
      <c r="K32" s="290">
        <v>6176</v>
      </c>
      <c r="L32" s="292"/>
      <c r="M32" s="290">
        <v>0</v>
      </c>
      <c r="N32" s="292"/>
    </row>
    <row r="33" spans="1:14" ht="13.5">
      <c r="A33" s="138" t="s">
        <v>88</v>
      </c>
      <c r="B33" s="154">
        <f>SUM(C33:N33)</f>
        <v>19497</v>
      </c>
      <c r="C33" s="290">
        <v>1782</v>
      </c>
      <c r="D33" s="292"/>
      <c r="E33" s="290">
        <v>679</v>
      </c>
      <c r="F33" s="292"/>
      <c r="G33" s="290">
        <v>1217</v>
      </c>
      <c r="H33" s="292"/>
      <c r="I33" s="290">
        <v>5243</v>
      </c>
      <c r="J33" s="292"/>
      <c r="K33" s="290">
        <v>8646</v>
      </c>
      <c r="L33" s="292"/>
      <c r="M33" s="290">
        <v>1930</v>
      </c>
      <c r="N33" s="292"/>
    </row>
    <row r="34" spans="1:14" ht="13.5">
      <c r="A34" s="138" t="s">
        <v>89</v>
      </c>
      <c r="B34" s="154">
        <f>SUM(C34:N34)</f>
        <v>16520</v>
      </c>
      <c r="C34" s="290">
        <v>1406</v>
      </c>
      <c r="D34" s="292"/>
      <c r="E34" s="290">
        <v>946</v>
      </c>
      <c r="F34" s="292"/>
      <c r="G34" s="290">
        <v>1002</v>
      </c>
      <c r="H34" s="292"/>
      <c r="I34" s="290">
        <v>3339</v>
      </c>
      <c r="J34" s="292"/>
      <c r="K34" s="290">
        <v>9006</v>
      </c>
      <c r="L34" s="292"/>
      <c r="M34" s="290">
        <v>821</v>
      </c>
      <c r="N34" s="292"/>
    </row>
    <row r="35" spans="1:14" ht="13.5">
      <c r="A35" s="138" t="s">
        <v>90</v>
      </c>
      <c r="B35" s="154">
        <v>19631</v>
      </c>
      <c r="C35" s="305">
        <v>2607</v>
      </c>
      <c r="D35" s="306"/>
      <c r="E35" s="305">
        <v>716</v>
      </c>
      <c r="F35" s="306"/>
      <c r="G35" s="305">
        <v>1626</v>
      </c>
      <c r="H35" s="306"/>
      <c r="I35" s="305">
        <v>3613</v>
      </c>
      <c r="J35" s="306"/>
      <c r="K35" s="305">
        <v>9519</v>
      </c>
      <c r="L35" s="306"/>
      <c r="M35" s="305">
        <v>1550</v>
      </c>
      <c r="N35" s="306"/>
    </row>
    <row r="36" spans="1:14" ht="13.5">
      <c r="A36" s="138" t="s">
        <v>317</v>
      </c>
      <c r="B36" s="155">
        <v>15561</v>
      </c>
      <c r="C36" s="303">
        <v>2303</v>
      </c>
      <c r="D36" s="304"/>
      <c r="E36" s="303">
        <v>828</v>
      </c>
      <c r="F36" s="304"/>
      <c r="G36" s="303">
        <v>1402</v>
      </c>
      <c r="H36" s="304"/>
      <c r="I36" s="303">
        <v>4234</v>
      </c>
      <c r="J36" s="304"/>
      <c r="K36" s="303">
        <v>6258</v>
      </c>
      <c r="L36" s="304"/>
      <c r="M36" s="303">
        <v>536</v>
      </c>
      <c r="N36" s="304"/>
    </row>
    <row r="37" spans="1:14" ht="13.5">
      <c r="A37" s="138" t="s">
        <v>319</v>
      </c>
      <c r="B37" s="155">
        <f>SUM(C37:N37)</f>
        <v>23333</v>
      </c>
      <c r="C37" s="303">
        <v>4615</v>
      </c>
      <c r="D37" s="304"/>
      <c r="E37" s="303">
        <v>966</v>
      </c>
      <c r="F37" s="304"/>
      <c r="G37" s="303">
        <v>1448</v>
      </c>
      <c r="H37" s="304"/>
      <c r="I37" s="303">
        <v>6726</v>
      </c>
      <c r="J37" s="304"/>
      <c r="K37" s="303">
        <v>6565</v>
      </c>
      <c r="L37" s="304"/>
      <c r="M37" s="303">
        <v>3013</v>
      </c>
      <c r="N37" s="304"/>
    </row>
    <row r="38" ht="13.5">
      <c r="A38" s="153" t="s">
        <v>423</v>
      </c>
    </row>
    <row r="41" spans="2:15" ht="13.5">
      <c r="B41" s="156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157"/>
      <c r="O41" s="153"/>
    </row>
    <row r="42" spans="2:15" ht="13.5">
      <c r="B42" s="156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158"/>
      <c r="O42" s="153"/>
    </row>
    <row r="43" spans="2:15" ht="13.5">
      <c r="B43" s="156"/>
      <c r="C43" s="159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</row>
    <row r="44" spans="2:15" ht="13.5">
      <c r="B44" s="156"/>
      <c r="C44" s="160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</row>
  </sheetData>
  <sheetProtection/>
  <mergeCells count="220">
    <mergeCell ref="K2:L2"/>
    <mergeCell ref="M2:N2"/>
    <mergeCell ref="C3:D3"/>
    <mergeCell ref="E3:F3"/>
    <mergeCell ref="G3:H3"/>
    <mergeCell ref="I3:J3"/>
    <mergeCell ref="K3:L3"/>
    <mergeCell ref="M3:N3"/>
    <mergeCell ref="C2:D2"/>
    <mergeCell ref="E2:F2"/>
    <mergeCell ref="G2:H2"/>
    <mergeCell ref="C4:D4"/>
    <mergeCell ref="E4:F4"/>
    <mergeCell ref="G4:H4"/>
    <mergeCell ref="I4:J4"/>
    <mergeCell ref="I2:J2"/>
    <mergeCell ref="K4:L4"/>
    <mergeCell ref="M4:N4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28:N28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41:E41"/>
    <mergeCell ref="F41:G41"/>
    <mergeCell ref="H41:I41"/>
    <mergeCell ref="J41:K41"/>
    <mergeCell ref="L41:M41"/>
    <mergeCell ref="C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4:O4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80" zoomScalePageLayoutView="0" workbookViewId="0" topLeftCell="A1">
      <selection activeCell="A1" sqref="A1:E1"/>
    </sheetView>
  </sheetViews>
  <sheetFormatPr defaultColWidth="9.00390625" defaultRowHeight="13.5"/>
  <cols>
    <col min="1" max="1" width="11.375" style="78" customWidth="1"/>
    <col min="2" max="16384" width="9.00390625" style="78" customWidth="1"/>
  </cols>
  <sheetData>
    <row r="1" spans="1:15" s="162" customFormat="1" ht="17.25">
      <c r="A1" s="313" t="s">
        <v>424</v>
      </c>
      <c r="B1" s="313"/>
      <c r="C1" s="313"/>
      <c r="D1" s="313"/>
      <c r="E1" s="313"/>
      <c r="I1" s="314" t="s">
        <v>425</v>
      </c>
      <c r="J1" s="314"/>
      <c r="K1" s="314"/>
      <c r="L1" s="314"/>
      <c r="M1" s="314"/>
      <c r="O1" s="163"/>
    </row>
    <row r="2" spans="6:17" s="162" customFormat="1" ht="12.75" customHeight="1">
      <c r="F2" s="315" t="s">
        <v>426</v>
      </c>
      <c r="G2" s="315"/>
      <c r="P2" s="315" t="s">
        <v>427</v>
      </c>
      <c r="Q2" s="315"/>
    </row>
    <row r="3" spans="1:17" s="166" customFormat="1" ht="12.75" customHeight="1">
      <c r="A3" s="164" t="s">
        <v>12</v>
      </c>
      <c r="B3" s="164" t="s">
        <v>41</v>
      </c>
      <c r="C3" s="164" t="s">
        <v>1</v>
      </c>
      <c r="D3" s="164" t="s">
        <v>428</v>
      </c>
      <c r="E3" s="164" t="s">
        <v>429</v>
      </c>
      <c r="F3" s="165" t="s">
        <v>430</v>
      </c>
      <c r="G3" s="165" t="s">
        <v>431</v>
      </c>
      <c r="I3" s="316" t="s">
        <v>12</v>
      </c>
      <c r="J3" s="311" t="s">
        <v>432</v>
      </c>
      <c r="K3" s="311"/>
      <c r="L3" s="311" t="s">
        <v>433</v>
      </c>
      <c r="M3" s="311"/>
      <c r="N3" s="311" t="s">
        <v>434</v>
      </c>
      <c r="O3" s="311"/>
      <c r="P3" s="295" t="s">
        <v>435</v>
      </c>
      <c r="Q3" s="295"/>
    </row>
    <row r="4" spans="1:17" s="162" customFormat="1" ht="12.75" customHeight="1">
      <c r="A4" s="167" t="s">
        <v>53</v>
      </c>
      <c r="B4" s="168">
        <v>293</v>
      </c>
      <c r="C4" s="168">
        <v>60589</v>
      </c>
      <c r="D4" s="168">
        <v>45819</v>
      </c>
      <c r="E4" s="168">
        <v>4674</v>
      </c>
      <c r="F4" s="168">
        <v>9685</v>
      </c>
      <c r="G4" s="168">
        <v>411</v>
      </c>
      <c r="I4" s="316"/>
      <c r="J4" s="164" t="s">
        <v>436</v>
      </c>
      <c r="K4" s="164" t="s">
        <v>98</v>
      </c>
      <c r="L4" s="164" t="s">
        <v>437</v>
      </c>
      <c r="M4" s="164" t="s">
        <v>98</v>
      </c>
      <c r="N4" s="164" t="s">
        <v>437</v>
      </c>
      <c r="O4" s="164" t="s">
        <v>98</v>
      </c>
      <c r="P4" s="164" t="s">
        <v>437</v>
      </c>
      <c r="Q4" s="164" t="s">
        <v>98</v>
      </c>
    </row>
    <row r="5" spans="1:17" s="162" customFormat="1" ht="12.75" customHeight="1">
      <c r="A5" s="167" t="s">
        <v>54</v>
      </c>
      <c r="B5" s="168">
        <v>293</v>
      </c>
      <c r="C5" s="168">
        <v>57477</v>
      </c>
      <c r="D5" s="168">
        <v>45140</v>
      </c>
      <c r="E5" s="168">
        <v>4298</v>
      </c>
      <c r="F5" s="168">
        <v>7135</v>
      </c>
      <c r="G5" s="168">
        <v>904</v>
      </c>
      <c r="I5" s="167" t="s">
        <v>53</v>
      </c>
      <c r="J5" s="168">
        <v>1767</v>
      </c>
      <c r="K5" s="168">
        <v>12211</v>
      </c>
      <c r="L5" s="168">
        <v>142</v>
      </c>
      <c r="M5" s="168">
        <v>9150</v>
      </c>
      <c r="N5" s="168">
        <v>255</v>
      </c>
      <c r="O5" s="168">
        <v>4021</v>
      </c>
      <c r="P5" s="167">
        <v>132</v>
      </c>
      <c r="Q5" s="167">
        <v>513</v>
      </c>
    </row>
    <row r="6" spans="1:17" s="162" customFormat="1" ht="12.75" customHeight="1">
      <c r="A6" s="167" t="s">
        <v>55</v>
      </c>
      <c r="B6" s="168">
        <v>294</v>
      </c>
      <c r="C6" s="168">
        <v>56223</v>
      </c>
      <c r="D6" s="168">
        <v>49090</v>
      </c>
      <c r="E6" s="168">
        <v>3986</v>
      </c>
      <c r="F6" s="168">
        <v>2600</v>
      </c>
      <c r="G6" s="168">
        <v>547</v>
      </c>
      <c r="I6" s="167" t="s">
        <v>54</v>
      </c>
      <c r="J6" s="168">
        <v>1327</v>
      </c>
      <c r="K6" s="168">
        <v>9731</v>
      </c>
      <c r="L6" s="168">
        <v>106</v>
      </c>
      <c r="M6" s="168">
        <v>8679</v>
      </c>
      <c r="N6" s="168">
        <v>277</v>
      </c>
      <c r="O6" s="168">
        <v>4045</v>
      </c>
      <c r="P6" s="167">
        <v>74</v>
      </c>
      <c r="Q6" s="167">
        <v>195</v>
      </c>
    </row>
    <row r="7" spans="1:17" s="162" customFormat="1" ht="12.75" customHeight="1">
      <c r="A7" s="167" t="s">
        <v>56</v>
      </c>
      <c r="B7" s="168">
        <v>294</v>
      </c>
      <c r="C7" s="168">
        <v>53037</v>
      </c>
      <c r="D7" s="168">
        <v>43815</v>
      </c>
      <c r="E7" s="168">
        <v>3772</v>
      </c>
      <c r="F7" s="168">
        <v>5000</v>
      </c>
      <c r="G7" s="168">
        <v>450</v>
      </c>
      <c r="I7" s="167" t="s">
        <v>55</v>
      </c>
      <c r="J7" s="168">
        <v>1433</v>
      </c>
      <c r="K7" s="168">
        <v>11648</v>
      </c>
      <c r="L7" s="168">
        <v>118</v>
      </c>
      <c r="M7" s="168">
        <v>7125</v>
      </c>
      <c r="N7" s="168">
        <v>263</v>
      </c>
      <c r="O7" s="168">
        <v>2942</v>
      </c>
      <c r="P7" s="167">
        <v>108</v>
      </c>
      <c r="Q7" s="167">
        <v>233</v>
      </c>
    </row>
    <row r="8" spans="1:17" s="162" customFormat="1" ht="12.75" customHeight="1">
      <c r="A8" s="167" t="s">
        <v>57</v>
      </c>
      <c r="B8" s="168">
        <v>308</v>
      </c>
      <c r="C8" s="168">
        <v>64977</v>
      </c>
      <c r="D8" s="168">
        <v>45252</v>
      </c>
      <c r="E8" s="168">
        <v>2506</v>
      </c>
      <c r="F8" s="168">
        <v>16680</v>
      </c>
      <c r="G8" s="168">
        <v>539</v>
      </c>
      <c r="I8" s="167" t="s">
        <v>56</v>
      </c>
      <c r="J8" s="168">
        <v>1416</v>
      </c>
      <c r="K8" s="168">
        <v>9273</v>
      </c>
      <c r="L8" s="168">
        <v>135</v>
      </c>
      <c r="M8" s="168">
        <v>8389</v>
      </c>
      <c r="N8" s="168">
        <v>268</v>
      </c>
      <c r="O8" s="168">
        <v>3748</v>
      </c>
      <c r="P8" s="167">
        <v>100</v>
      </c>
      <c r="Q8" s="167">
        <v>986</v>
      </c>
    </row>
    <row r="9" spans="1:17" s="162" customFormat="1" ht="12.75" customHeight="1">
      <c r="A9" s="167" t="s">
        <v>58</v>
      </c>
      <c r="B9" s="168">
        <v>308</v>
      </c>
      <c r="C9" s="168">
        <v>52723</v>
      </c>
      <c r="D9" s="168">
        <v>45947</v>
      </c>
      <c r="E9" s="168">
        <v>2364</v>
      </c>
      <c r="F9" s="168">
        <v>3700</v>
      </c>
      <c r="G9" s="168">
        <v>712</v>
      </c>
      <c r="I9" s="167" t="s">
        <v>57</v>
      </c>
      <c r="J9" s="168">
        <v>1615</v>
      </c>
      <c r="K9" s="168">
        <v>10837</v>
      </c>
      <c r="L9" s="168">
        <v>128</v>
      </c>
      <c r="M9" s="168">
        <v>8271</v>
      </c>
      <c r="N9" s="168">
        <v>271</v>
      </c>
      <c r="O9" s="168">
        <v>3601</v>
      </c>
      <c r="P9" s="167">
        <v>95</v>
      </c>
      <c r="Q9" s="167">
        <v>431</v>
      </c>
    </row>
    <row r="10" spans="1:17" s="162" customFormat="1" ht="12.75" customHeight="1">
      <c r="A10" s="167" t="s">
        <v>59</v>
      </c>
      <c r="B10" s="168">
        <v>308</v>
      </c>
      <c r="C10" s="168">
        <v>52076</v>
      </c>
      <c r="D10" s="168">
        <v>42789</v>
      </c>
      <c r="E10" s="168">
        <v>1589</v>
      </c>
      <c r="F10" s="168">
        <v>5920</v>
      </c>
      <c r="G10" s="168">
        <v>1778</v>
      </c>
      <c r="I10" s="167" t="s">
        <v>58</v>
      </c>
      <c r="J10" s="168">
        <v>1660</v>
      </c>
      <c r="K10" s="168">
        <v>14016</v>
      </c>
      <c r="L10" s="168">
        <v>125</v>
      </c>
      <c r="M10" s="168">
        <v>8828</v>
      </c>
      <c r="N10" s="168">
        <v>267</v>
      </c>
      <c r="O10" s="168">
        <v>3641</v>
      </c>
      <c r="P10" s="167">
        <v>79</v>
      </c>
      <c r="Q10" s="167">
        <v>487</v>
      </c>
    </row>
    <row r="11" spans="1:17" s="162" customFormat="1" ht="12.75" customHeight="1">
      <c r="A11" s="167" t="s">
        <v>60</v>
      </c>
      <c r="B11" s="168">
        <v>304</v>
      </c>
      <c r="C11" s="168">
        <v>57457</v>
      </c>
      <c r="D11" s="168">
        <v>48857</v>
      </c>
      <c r="E11" s="168">
        <v>2585</v>
      </c>
      <c r="F11" s="168">
        <v>4748</v>
      </c>
      <c r="G11" s="168">
        <v>1267</v>
      </c>
      <c r="I11" s="167" t="s">
        <v>59</v>
      </c>
      <c r="J11" s="168">
        <v>1143</v>
      </c>
      <c r="K11" s="168">
        <v>11229</v>
      </c>
      <c r="L11" s="168">
        <v>121</v>
      </c>
      <c r="M11" s="168">
        <v>7504</v>
      </c>
      <c r="N11" s="168">
        <v>271</v>
      </c>
      <c r="O11" s="168">
        <v>3415</v>
      </c>
      <c r="P11" s="167">
        <v>76</v>
      </c>
      <c r="Q11" s="167">
        <v>282</v>
      </c>
    </row>
    <row r="12" spans="1:17" s="162" customFormat="1" ht="12.75" customHeight="1">
      <c r="A12" s="167" t="s">
        <v>61</v>
      </c>
      <c r="B12" s="168">
        <v>289</v>
      </c>
      <c r="C12" s="168">
        <v>54263</v>
      </c>
      <c r="D12" s="168">
        <f>C12-E12-F12-G12</f>
        <v>47967</v>
      </c>
      <c r="E12" s="168">
        <v>2058</v>
      </c>
      <c r="F12" s="168">
        <v>3339</v>
      </c>
      <c r="G12" s="168">
        <v>899</v>
      </c>
      <c r="I12" s="167" t="s">
        <v>60</v>
      </c>
      <c r="J12" s="168">
        <v>1221</v>
      </c>
      <c r="K12" s="168">
        <v>13083</v>
      </c>
      <c r="L12" s="168">
        <v>134</v>
      </c>
      <c r="M12" s="168">
        <v>9637</v>
      </c>
      <c r="N12" s="168">
        <v>284</v>
      </c>
      <c r="O12" s="168">
        <v>3715</v>
      </c>
      <c r="P12" s="167">
        <v>93</v>
      </c>
      <c r="Q12" s="167">
        <v>319</v>
      </c>
    </row>
    <row r="13" spans="1:17" s="162" customFormat="1" ht="12.75" customHeight="1">
      <c r="A13" s="167" t="s">
        <v>62</v>
      </c>
      <c r="B13" s="169">
        <v>318</v>
      </c>
      <c r="C13" s="169">
        <v>63099</v>
      </c>
      <c r="D13" s="169">
        <v>46103</v>
      </c>
      <c r="E13" s="169">
        <v>2011</v>
      </c>
      <c r="F13" s="169">
        <v>8188</v>
      </c>
      <c r="G13" s="169">
        <v>6797</v>
      </c>
      <c r="I13" s="167" t="s">
        <v>61</v>
      </c>
      <c r="J13" s="168">
        <v>1225</v>
      </c>
      <c r="K13" s="168">
        <v>11979</v>
      </c>
      <c r="L13" s="168">
        <v>118</v>
      </c>
      <c r="M13" s="168">
        <v>7337</v>
      </c>
      <c r="N13" s="168">
        <v>277</v>
      </c>
      <c r="O13" s="168">
        <v>3444</v>
      </c>
      <c r="P13" s="167">
        <v>94</v>
      </c>
      <c r="Q13" s="167">
        <v>546</v>
      </c>
    </row>
    <row r="14" spans="1:17" s="162" customFormat="1" ht="12.75" customHeight="1">
      <c r="A14" s="167" t="s">
        <v>63</v>
      </c>
      <c r="B14" s="169">
        <v>303</v>
      </c>
      <c r="C14" s="169">
        <v>38497</v>
      </c>
      <c r="D14" s="169">
        <v>34458</v>
      </c>
      <c r="E14" s="169">
        <v>2665</v>
      </c>
      <c r="F14" s="169">
        <v>0</v>
      </c>
      <c r="G14" s="169">
        <v>1374</v>
      </c>
      <c r="I14" s="167" t="s">
        <v>62</v>
      </c>
      <c r="J14" s="169">
        <v>2206</v>
      </c>
      <c r="K14" s="169">
        <v>19870</v>
      </c>
      <c r="L14" s="169">
        <v>146</v>
      </c>
      <c r="M14" s="169">
        <v>10232</v>
      </c>
      <c r="N14" s="169">
        <v>275</v>
      </c>
      <c r="O14" s="169">
        <v>3911</v>
      </c>
      <c r="P14" s="167">
        <v>114</v>
      </c>
      <c r="Q14" s="167">
        <v>732</v>
      </c>
    </row>
    <row r="15" spans="1:17" s="162" customFormat="1" ht="12.75" customHeight="1">
      <c r="A15" s="167" t="s">
        <v>64</v>
      </c>
      <c r="B15" s="169">
        <v>307</v>
      </c>
      <c r="C15" s="169">
        <v>48477</v>
      </c>
      <c r="D15" s="169">
        <v>43198</v>
      </c>
      <c r="E15" s="169">
        <v>2641</v>
      </c>
      <c r="F15" s="169">
        <v>1308</v>
      </c>
      <c r="G15" s="169">
        <v>1330</v>
      </c>
      <c r="I15" s="167" t="s">
        <v>438</v>
      </c>
      <c r="J15" s="170">
        <v>2328</v>
      </c>
      <c r="K15" s="170">
        <v>11009</v>
      </c>
      <c r="L15" s="167">
        <v>133</v>
      </c>
      <c r="M15" s="170">
        <v>8913</v>
      </c>
      <c r="N15" s="167">
        <v>319</v>
      </c>
      <c r="O15" s="170">
        <v>3701</v>
      </c>
      <c r="P15" s="167">
        <v>121</v>
      </c>
      <c r="Q15" s="167">
        <v>834</v>
      </c>
    </row>
    <row r="16" spans="1:17" s="162" customFormat="1" ht="12.75" customHeight="1">
      <c r="A16" s="167" t="s">
        <v>65</v>
      </c>
      <c r="B16" s="169">
        <v>304</v>
      </c>
      <c r="C16" s="169">
        <v>51265</v>
      </c>
      <c r="D16" s="169">
        <v>43333</v>
      </c>
      <c r="E16" s="169">
        <v>2911</v>
      </c>
      <c r="F16" s="171">
        <v>0</v>
      </c>
      <c r="G16" s="169">
        <v>5021</v>
      </c>
      <c r="I16" s="167" t="s">
        <v>439</v>
      </c>
      <c r="J16" s="170">
        <v>2135</v>
      </c>
      <c r="K16" s="170">
        <v>12885</v>
      </c>
      <c r="L16" s="167">
        <v>135</v>
      </c>
      <c r="M16" s="170">
        <v>10168</v>
      </c>
      <c r="N16" s="167">
        <v>307</v>
      </c>
      <c r="O16" s="170">
        <v>7983</v>
      </c>
      <c r="P16" s="167">
        <v>100</v>
      </c>
      <c r="Q16" s="167">
        <v>602</v>
      </c>
    </row>
    <row r="17" spans="1:17" s="162" customFormat="1" ht="12.75" customHeight="1">
      <c r="A17" s="167" t="s">
        <v>86</v>
      </c>
      <c r="B17" s="169">
        <v>312</v>
      </c>
      <c r="C17" s="169">
        <v>67354</v>
      </c>
      <c r="D17" s="169">
        <v>58045</v>
      </c>
      <c r="E17" s="169">
        <v>2522</v>
      </c>
      <c r="F17" s="171">
        <v>0</v>
      </c>
      <c r="G17" s="169">
        <v>6787</v>
      </c>
      <c r="I17" s="167" t="s">
        <v>440</v>
      </c>
      <c r="J17" s="170">
        <v>2135</v>
      </c>
      <c r="K17" s="170">
        <v>8759</v>
      </c>
      <c r="L17" s="167">
        <v>112</v>
      </c>
      <c r="M17" s="170">
        <v>7033</v>
      </c>
      <c r="N17" s="167">
        <v>304</v>
      </c>
      <c r="O17" s="170">
        <v>7362</v>
      </c>
      <c r="P17" s="167">
        <v>82</v>
      </c>
      <c r="Q17" s="167">
        <v>593</v>
      </c>
    </row>
    <row r="18" spans="1:17" s="162" customFormat="1" ht="12.75" customHeight="1">
      <c r="A18" s="167" t="s">
        <v>87</v>
      </c>
      <c r="B18" s="169">
        <v>313</v>
      </c>
      <c r="C18" s="169">
        <v>64020</v>
      </c>
      <c r="D18" s="169">
        <v>57434</v>
      </c>
      <c r="E18" s="169">
        <v>2415</v>
      </c>
      <c r="F18" s="171">
        <v>0</v>
      </c>
      <c r="G18" s="169">
        <v>4171</v>
      </c>
      <c r="I18" s="167" t="s">
        <v>441</v>
      </c>
      <c r="J18" s="170">
        <v>2419</v>
      </c>
      <c r="K18" s="170">
        <v>14109</v>
      </c>
      <c r="L18" s="167">
        <v>114</v>
      </c>
      <c r="M18" s="170">
        <v>14131</v>
      </c>
      <c r="N18" s="167">
        <v>304</v>
      </c>
      <c r="O18" s="170">
        <v>11765</v>
      </c>
      <c r="P18" s="167">
        <v>69</v>
      </c>
      <c r="Q18" s="167">
        <v>685</v>
      </c>
    </row>
    <row r="19" spans="1:17" s="162" customFormat="1" ht="12.75" customHeight="1">
      <c r="A19" s="167" t="s">
        <v>88</v>
      </c>
      <c r="B19" s="169">
        <v>312</v>
      </c>
      <c r="C19" s="169">
        <f>SUM(D19:G19)</f>
        <v>60554</v>
      </c>
      <c r="D19" s="169">
        <v>55744</v>
      </c>
      <c r="E19" s="169">
        <v>2428</v>
      </c>
      <c r="F19" s="171">
        <v>0</v>
      </c>
      <c r="G19" s="169">
        <v>2382</v>
      </c>
      <c r="I19" s="167" t="s">
        <v>442</v>
      </c>
      <c r="J19" s="170">
        <v>2058</v>
      </c>
      <c r="K19" s="170">
        <v>13460</v>
      </c>
      <c r="L19" s="167">
        <v>118</v>
      </c>
      <c r="M19" s="170">
        <v>13403</v>
      </c>
      <c r="N19" s="167">
        <v>312</v>
      </c>
      <c r="O19" s="170">
        <v>13120</v>
      </c>
      <c r="P19" s="167">
        <v>59</v>
      </c>
      <c r="Q19" s="167">
        <v>414</v>
      </c>
    </row>
    <row r="20" spans="1:17" s="162" customFormat="1" ht="12.75" customHeight="1">
      <c r="A20" s="167" t="s">
        <v>89</v>
      </c>
      <c r="B20" s="169">
        <v>314</v>
      </c>
      <c r="C20" s="169">
        <f>SUM(D20:G20)</f>
        <v>63545</v>
      </c>
      <c r="D20" s="169">
        <v>57283</v>
      </c>
      <c r="E20" s="169">
        <v>2070</v>
      </c>
      <c r="F20" s="171">
        <v>0</v>
      </c>
      <c r="G20" s="169">
        <v>4192</v>
      </c>
      <c r="I20" s="167" t="s">
        <v>443</v>
      </c>
      <c r="J20" s="170">
        <v>1302</v>
      </c>
      <c r="K20" s="170">
        <v>12414</v>
      </c>
      <c r="L20" s="167">
        <v>79</v>
      </c>
      <c r="M20" s="170">
        <v>8854</v>
      </c>
      <c r="N20" s="167">
        <v>314</v>
      </c>
      <c r="O20" s="170">
        <v>12234</v>
      </c>
      <c r="P20" s="167">
        <v>62</v>
      </c>
      <c r="Q20" s="167">
        <v>561</v>
      </c>
    </row>
    <row r="21" spans="1:17" s="162" customFormat="1" ht="12.75" customHeight="1">
      <c r="A21" s="167" t="s">
        <v>90</v>
      </c>
      <c r="B21" s="169">
        <v>315</v>
      </c>
      <c r="C21" s="169">
        <v>54982</v>
      </c>
      <c r="D21" s="169">
        <v>48593</v>
      </c>
      <c r="E21" s="169">
        <v>2081</v>
      </c>
      <c r="F21" s="171">
        <v>4308</v>
      </c>
      <c r="G21" s="169">
        <v>4308</v>
      </c>
      <c r="I21" s="167" t="s">
        <v>444</v>
      </c>
      <c r="J21" s="170">
        <v>2099</v>
      </c>
      <c r="K21" s="170">
        <v>13020</v>
      </c>
      <c r="L21" s="167">
        <v>96</v>
      </c>
      <c r="M21" s="170">
        <v>15147</v>
      </c>
      <c r="N21" s="167">
        <v>317</v>
      </c>
      <c r="O21" s="170">
        <v>12709</v>
      </c>
      <c r="P21" s="167">
        <v>63</v>
      </c>
      <c r="Q21" s="167">
        <v>562</v>
      </c>
    </row>
    <row r="22" spans="1:19" s="162" customFormat="1" ht="12.75" customHeight="1">
      <c r="A22" s="172" t="s">
        <v>317</v>
      </c>
      <c r="B22" s="168">
        <v>314</v>
      </c>
      <c r="C22" s="168">
        <v>58501</v>
      </c>
      <c r="D22" s="168">
        <v>53541</v>
      </c>
      <c r="E22" s="168">
        <v>2198</v>
      </c>
      <c r="F22" s="168">
        <v>0</v>
      </c>
      <c r="G22" s="168">
        <v>2762</v>
      </c>
      <c r="H22" s="173"/>
      <c r="I22" s="172" t="s">
        <v>445</v>
      </c>
      <c r="J22" s="174">
        <v>2454</v>
      </c>
      <c r="K22" s="174">
        <v>12690</v>
      </c>
      <c r="L22" s="172">
        <v>83</v>
      </c>
      <c r="M22" s="174">
        <v>11029</v>
      </c>
      <c r="N22" s="172">
        <v>317</v>
      </c>
      <c r="O22" s="174">
        <v>12474</v>
      </c>
      <c r="P22" s="172">
        <v>67</v>
      </c>
      <c r="Q22" s="172">
        <v>817</v>
      </c>
      <c r="R22" s="173"/>
      <c r="S22" s="173"/>
    </row>
    <row r="23" spans="1:19" s="162" customFormat="1" ht="12.75" customHeight="1">
      <c r="A23" s="172" t="s">
        <v>319</v>
      </c>
      <c r="B23" s="171">
        <v>313</v>
      </c>
      <c r="C23" s="171">
        <f>SUM(D23:G23)</f>
        <v>59249</v>
      </c>
      <c r="D23" s="171">
        <v>53985</v>
      </c>
      <c r="E23" s="171">
        <v>2343</v>
      </c>
      <c r="F23" s="171">
        <v>0</v>
      </c>
      <c r="G23" s="171">
        <v>2921</v>
      </c>
      <c r="H23" s="173"/>
      <c r="I23" s="172" t="s">
        <v>445</v>
      </c>
      <c r="J23" s="174">
        <v>2454</v>
      </c>
      <c r="K23" s="174">
        <v>12690</v>
      </c>
      <c r="L23" s="172">
        <v>83</v>
      </c>
      <c r="M23" s="174">
        <v>11029</v>
      </c>
      <c r="N23" s="172">
        <v>317</v>
      </c>
      <c r="O23" s="174">
        <v>12474</v>
      </c>
      <c r="P23" s="172">
        <v>67</v>
      </c>
      <c r="Q23" s="172">
        <v>817</v>
      </c>
      <c r="R23" s="173"/>
      <c r="S23" s="173"/>
    </row>
    <row r="24" spans="1:19" s="162" customFormat="1" ht="12.75" customHeight="1">
      <c r="A24" s="312" t="s">
        <v>446</v>
      </c>
      <c r="B24" s="312"/>
      <c r="C24" s="312"/>
      <c r="D24" s="312"/>
      <c r="E24" s="173"/>
      <c r="F24" s="173"/>
      <c r="G24" s="173"/>
      <c r="H24" s="173"/>
      <c r="I24" s="172" t="s">
        <v>447</v>
      </c>
      <c r="J24" s="174">
        <v>2164</v>
      </c>
      <c r="K24" s="174">
        <v>11366</v>
      </c>
      <c r="L24" s="172">
        <v>137</v>
      </c>
      <c r="M24" s="174">
        <v>11464</v>
      </c>
      <c r="N24" s="172">
        <v>313</v>
      </c>
      <c r="O24" s="174">
        <v>12113</v>
      </c>
      <c r="P24" s="172">
        <v>158</v>
      </c>
      <c r="Q24" s="172">
        <v>542</v>
      </c>
      <c r="R24" s="173"/>
      <c r="S24" s="173"/>
    </row>
    <row r="25" spans="5:19" s="162" customFormat="1" ht="12.75" customHeight="1">
      <c r="E25" s="173"/>
      <c r="F25" s="173"/>
      <c r="G25" s="173"/>
      <c r="H25" s="173"/>
      <c r="I25" s="172" t="s">
        <v>448</v>
      </c>
      <c r="J25" s="174">
        <v>2227</v>
      </c>
      <c r="K25" s="174">
        <v>13226</v>
      </c>
      <c r="L25" s="172">
        <v>93</v>
      </c>
      <c r="M25" s="174">
        <v>9794</v>
      </c>
      <c r="N25" s="172">
        <v>311</v>
      </c>
      <c r="O25" s="174">
        <v>12639</v>
      </c>
      <c r="P25" s="172">
        <v>85</v>
      </c>
      <c r="Q25" s="172">
        <v>851</v>
      </c>
      <c r="R25" s="173"/>
      <c r="S25" s="173"/>
    </row>
    <row r="26" spans="2:19" s="162" customFormat="1" ht="12.75" customHeight="1">
      <c r="B26" s="173"/>
      <c r="C26" s="173"/>
      <c r="D26" s="173"/>
      <c r="E26" s="173"/>
      <c r="F26" s="173"/>
      <c r="G26" s="173"/>
      <c r="H26" s="173"/>
      <c r="I26" s="286" t="s">
        <v>449</v>
      </c>
      <c r="J26" s="286"/>
      <c r="K26" s="286"/>
      <c r="L26" s="286"/>
      <c r="M26" s="173"/>
      <c r="N26" s="173"/>
      <c r="O26" s="173"/>
      <c r="P26" s="173"/>
      <c r="Q26" s="173"/>
      <c r="R26" s="173"/>
      <c r="S26" s="173"/>
    </row>
    <row r="27" ht="12.75" customHeight="1"/>
    <row r="28" ht="12.75" customHeight="1"/>
    <row r="29" ht="12.75" customHeight="1"/>
    <row r="30" spans="3:22" ht="12.75" customHeight="1">
      <c r="C30" s="175"/>
      <c r="D30" s="176"/>
      <c r="E30" s="176"/>
      <c r="F30" s="176"/>
      <c r="G30" s="176"/>
      <c r="H30" s="177"/>
      <c r="I30" s="176"/>
      <c r="J30" s="175"/>
      <c r="K30" s="178"/>
      <c r="L30" s="178"/>
      <c r="M30" s="175"/>
      <c r="N30" s="178"/>
      <c r="O30" s="175"/>
      <c r="P30" s="178"/>
      <c r="Q30" s="175"/>
      <c r="R30" s="175"/>
      <c r="S30" s="153"/>
      <c r="T30" s="153"/>
      <c r="U30" s="153"/>
      <c r="V30" s="153"/>
    </row>
    <row r="31" spans="3:22" ht="12.75" customHeight="1"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3:22" ht="12.75" customHeight="1">
      <c r="C32" s="153"/>
      <c r="D32" s="69"/>
      <c r="E32" s="15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153"/>
    </row>
    <row r="33" ht="12.75" customHeight="1"/>
  </sheetData>
  <sheetProtection/>
  <mergeCells count="11">
    <mergeCell ref="L3:M3"/>
    <mergeCell ref="N3:O3"/>
    <mergeCell ref="P3:Q3"/>
    <mergeCell ref="A24:D24"/>
    <mergeCell ref="I26:L26"/>
    <mergeCell ref="A1:E1"/>
    <mergeCell ref="I1:M1"/>
    <mergeCell ref="F2:G2"/>
    <mergeCell ref="P2:Q2"/>
    <mergeCell ref="I3:I4"/>
    <mergeCell ref="J3:K3"/>
  </mergeCells>
  <printOptions/>
  <pageMargins left="0.787" right="0.787" top="0.984" bottom="0.984" header="0.512" footer="0.512"/>
  <pageSetup horizontalDpi="600" verticalDpi="600" orientation="landscape" paperSize="9" scale="84" r:id="rId1"/>
  <colBreaks count="1" manualBreakCount="1">
    <brk id="17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78" customWidth="1"/>
    <col min="2" max="16384" width="9.00390625" style="78" customWidth="1"/>
  </cols>
  <sheetData>
    <row r="1" spans="1:18" s="162" customFormat="1" ht="19.5" customHeight="1">
      <c r="A1" s="173" t="s">
        <v>476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9" s="162" customFormat="1" ht="19.5" customHeight="1">
      <c r="A2" s="17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179" t="s">
        <v>450</v>
      </c>
    </row>
    <row r="3" spans="1:19" s="162" customFormat="1" ht="12.75" customHeight="1">
      <c r="A3" s="302" t="s">
        <v>12</v>
      </c>
      <c r="B3" s="295" t="s">
        <v>1</v>
      </c>
      <c r="C3" s="295"/>
      <c r="D3" s="295" t="s">
        <v>451</v>
      </c>
      <c r="E3" s="295"/>
      <c r="F3" s="295" t="s">
        <v>452</v>
      </c>
      <c r="G3" s="295"/>
      <c r="H3" s="145" t="s">
        <v>351</v>
      </c>
      <c r="I3" s="146"/>
      <c r="J3" s="295" t="s">
        <v>420</v>
      </c>
      <c r="K3" s="295"/>
      <c r="L3" s="295" t="s">
        <v>453</v>
      </c>
      <c r="M3" s="295"/>
      <c r="N3" s="295" t="s">
        <v>454</v>
      </c>
      <c r="O3" s="295"/>
      <c r="P3" s="295" t="s">
        <v>455</v>
      </c>
      <c r="Q3" s="295"/>
      <c r="R3" s="295" t="s">
        <v>14</v>
      </c>
      <c r="S3" s="295"/>
    </row>
    <row r="4" spans="1:19" s="162" customFormat="1" ht="12.75" customHeight="1">
      <c r="A4" s="302"/>
      <c r="B4" s="138" t="s">
        <v>97</v>
      </c>
      <c r="C4" s="138" t="s">
        <v>98</v>
      </c>
      <c r="D4" s="138" t="s">
        <v>97</v>
      </c>
      <c r="E4" s="138" t="s">
        <v>98</v>
      </c>
      <c r="F4" s="138" t="s">
        <v>97</v>
      </c>
      <c r="G4" s="138" t="s">
        <v>98</v>
      </c>
      <c r="H4" s="138" t="s">
        <v>97</v>
      </c>
      <c r="I4" s="138" t="s">
        <v>98</v>
      </c>
      <c r="J4" s="138" t="s">
        <v>97</v>
      </c>
      <c r="K4" s="138" t="s">
        <v>98</v>
      </c>
      <c r="L4" s="138" t="s">
        <v>97</v>
      </c>
      <c r="M4" s="138" t="s">
        <v>98</v>
      </c>
      <c r="N4" s="138" t="s">
        <v>97</v>
      </c>
      <c r="O4" s="138" t="s">
        <v>98</v>
      </c>
      <c r="P4" s="138" t="s">
        <v>97</v>
      </c>
      <c r="Q4" s="138" t="s">
        <v>98</v>
      </c>
      <c r="R4" s="138" t="s">
        <v>97</v>
      </c>
      <c r="S4" s="138" t="s">
        <v>98</v>
      </c>
    </row>
    <row r="5" spans="1:19" s="162" customFormat="1" ht="12.75" customHeight="1">
      <c r="A5" s="84" t="s">
        <v>456</v>
      </c>
      <c r="B5" s="74">
        <v>1194</v>
      </c>
      <c r="C5" s="74">
        <v>60589</v>
      </c>
      <c r="D5" s="74">
        <v>298</v>
      </c>
      <c r="E5" s="74">
        <v>11930</v>
      </c>
      <c r="F5" s="74">
        <v>99</v>
      </c>
      <c r="G5" s="74">
        <v>2109</v>
      </c>
      <c r="H5" s="74">
        <v>4</v>
      </c>
      <c r="I5" s="74">
        <v>109</v>
      </c>
      <c r="J5" s="74">
        <v>119</v>
      </c>
      <c r="K5" s="74">
        <v>6735</v>
      </c>
      <c r="L5" s="74">
        <v>145</v>
      </c>
      <c r="M5" s="74">
        <v>11795</v>
      </c>
      <c r="N5" s="74">
        <v>4</v>
      </c>
      <c r="O5" s="74">
        <v>431</v>
      </c>
      <c r="P5" s="74">
        <v>128</v>
      </c>
      <c r="Q5" s="74">
        <v>1786</v>
      </c>
      <c r="R5" s="74">
        <v>397</v>
      </c>
      <c r="S5" s="74">
        <v>10924</v>
      </c>
    </row>
    <row r="6" spans="1:19" s="162" customFormat="1" ht="12.75" customHeight="1">
      <c r="A6" s="84" t="s">
        <v>457</v>
      </c>
      <c r="B6" s="74">
        <v>968</v>
      </c>
      <c r="C6" s="74">
        <v>45140</v>
      </c>
      <c r="D6" s="74">
        <v>293</v>
      </c>
      <c r="E6" s="74">
        <v>13020</v>
      </c>
      <c r="F6" s="74">
        <v>76</v>
      </c>
      <c r="G6" s="74">
        <v>2907</v>
      </c>
      <c r="H6" s="74">
        <v>12</v>
      </c>
      <c r="I6" s="74">
        <v>133</v>
      </c>
      <c r="J6" s="74">
        <v>67</v>
      </c>
      <c r="K6" s="74">
        <v>5060</v>
      </c>
      <c r="L6" s="74">
        <v>145</v>
      </c>
      <c r="M6" s="74">
        <v>11084</v>
      </c>
      <c r="N6" s="74">
        <v>2</v>
      </c>
      <c r="O6" s="74">
        <v>520</v>
      </c>
      <c r="P6" s="74">
        <v>133</v>
      </c>
      <c r="Q6" s="74">
        <v>1961</v>
      </c>
      <c r="R6" s="74">
        <v>240</v>
      </c>
      <c r="S6" s="74">
        <v>10455</v>
      </c>
    </row>
    <row r="7" spans="1:19" s="162" customFormat="1" ht="12.75" customHeight="1">
      <c r="A7" s="84" t="s">
        <v>458</v>
      </c>
      <c r="B7" s="74">
        <v>1012</v>
      </c>
      <c r="C7" s="74">
        <v>49090</v>
      </c>
      <c r="D7" s="74">
        <v>344</v>
      </c>
      <c r="E7" s="74">
        <v>13894</v>
      </c>
      <c r="F7" s="74">
        <v>40</v>
      </c>
      <c r="G7" s="74">
        <v>1575</v>
      </c>
      <c r="H7" s="74">
        <v>32</v>
      </c>
      <c r="I7" s="74">
        <v>310</v>
      </c>
      <c r="J7" s="74">
        <v>51</v>
      </c>
      <c r="K7" s="74">
        <v>6715</v>
      </c>
      <c r="L7" s="74">
        <v>131</v>
      </c>
      <c r="M7" s="74">
        <v>10541</v>
      </c>
      <c r="N7" s="74">
        <v>2</v>
      </c>
      <c r="O7" s="74">
        <v>520</v>
      </c>
      <c r="P7" s="74">
        <v>142</v>
      </c>
      <c r="Q7" s="74">
        <v>2196</v>
      </c>
      <c r="R7" s="74">
        <v>270</v>
      </c>
      <c r="S7" s="74">
        <v>13339</v>
      </c>
    </row>
    <row r="8" spans="1:19" s="162" customFormat="1" ht="12.75" customHeight="1">
      <c r="A8" s="84" t="s">
        <v>459</v>
      </c>
      <c r="B8" s="74">
        <v>983</v>
      </c>
      <c r="C8" s="74">
        <v>43815</v>
      </c>
      <c r="D8" s="74">
        <v>325</v>
      </c>
      <c r="E8" s="74">
        <v>13479</v>
      </c>
      <c r="F8" s="74">
        <v>47</v>
      </c>
      <c r="G8" s="74">
        <v>1357</v>
      </c>
      <c r="H8" s="74">
        <v>31</v>
      </c>
      <c r="I8" s="74">
        <v>361</v>
      </c>
      <c r="J8" s="74">
        <v>70</v>
      </c>
      <c r="K8" s="74">
        <v>6216</v>
      </c>
      <c r="L8" s="74">
        <v>117</v>
      </c>
      <c r="M8" s="74">
        <v>10146</v>
      </c>
      <c r="N8" s="74">
        <v>2</v>
      </c>
      <c r="O8" s="74">
        <v>520</v>
      </c>
      <c r="P8" s="74">
        <v>105</v>
      </c>
      <c r="Q8" s="74">
        <v>2711</v>
      </c>
      <c r="R8" s="74">
        <v>286</v>
      </c>
      <c r="S8" s="74">
        <v>9025</v>
      </c>
    </row>
    <row r="9" spans="1:19" s="162" customFormat="1" ht="12.75" customHeight="1">
      <c r="A9" s="84" t="s">
        <v>460</v>
      </c>
      <c r="B9" s="74">
        <v>980</v>
      </c>
      <c r="C9" s="74">
        <v>45252</v>
      </c>
      <c r="D9" s="74">
        <v>326</v>
      </c>
      <c r="E9" s="74">
        <v>13929</v>
      </c>
      <c r="F9" s="74">
        <v>46</v>
      </c>
      <c r="G9" s="74">
        <v>1795</v>
      </c>
      <c r="H9" s="74">
        <v>74</v>
      </c>
      <c r="I9" s="74">
        <v>1235</v>
      </c>
      <c r="J9" s="74">
        <v>45</v>
      </c>
      <c r="K9" s="74">
        <v>4850</v>
      </c>
      <c r="L9" s="74">
        <v>178</v>
      </c>
      <c r="M9" s="74">
        <v>11623</v>
      </c>
      <c r="N9" s="74">
        <v>1</v>
      </c>
      <c r="O9" s="74">
        <v>600</v>
      </c>
      <c r="P9" s="74">
        <v>35</v>
      </c>
      <c r="Q9" s="74">
        <v>753</v>
      </c>
      <c r="R9" s="74">
        <v>275</v>
      </c>
      <c r="S9" s="74">
        <v>10467</v>
      </c>
    </row>
    <row r="10" spans="1:19" s="162" customFormat="1" ht="12.75" customHeight="1">
      <c r="A10" s="84" t="s">
        <v>461</v>
      </c>
      <c r="B10" s="74">
        <v>1055</v>
      </c>
      <c r="C10" s="74">
        <v>45947</v>
      </c>
      <c r="D10" s="74">
        <v>345</v>
      </c>
      <c r="E10" s="74">
        <v>15363</v>
      </c>
      <c r="F10" s="74">
        <v>50</v>
      </c>
      <c r="G10" s="74">
        <v>1480</v>
      </c>
      <c r="H10" s="74">
        <v>59</v>
      </c>
      <c r="I10" s="74">
        <v>1190</v>
      </c>
      <c r="J10" s="74">
        <v>42</v>
      </c>
      <c r="K10" s="74">
        <v>5180</v>
      </c>
      <c r="L10" s="74">
        <v>172</v>
      </c>
      <c r="M10" s="74">
        <v>11758</v>
      </c>
      <c r="N10" s="74">
        <v>2</v>
      </c>
      <c r="O10" s="74">
        <v>730</v>
      </c>
      <c r="P10" s="74">
        <v>13</v>
      </c>
      <c r="Q10" s="74">
        <v>222</v>
      </c>
      <c r="R10" s="74">
        <v>372</v>
      </c>
      <c r="S10" s="74">
        <v>10024</v>
      </c>
    </row>
    <row r="11" spans="1:19" s="162" customFormat="1" ht="12.75" customHeight="1">
      <c r="A11" s="84" t="s">
        <v>462</v>
      </c>
      <c r="B11" s="74">
        <v>954</v>
      </c>
      <c r="C11" s="74">
        <v>42789</v>
      </c>
      <c r="D11" s="74">
        <v>328</v>
      </c>
      <c r="E11" s="74">
        <v>14044</v>
      </c>
      <c r="F11" s="74">
        <v>82</v>
      </c>
      <c r="G11" s="74">
        <v>2587</v>
      </c>
      <c r="H11" s="74">
        <v>78</v>
      </c>
      <c r="I11" s="74">
        <v>1369</v>
      </c>
      <c r="J11" s="74">
        <v>66</v>
      </c>
      <c r="K11" s="74">
        <v>5749</v>
      </c>
      <c r="L11" s="74">
        <v>122</v>
      </c>
      <c r="M11" s="74">
        <v>11014</v>
      </c>
      <c r="N11" s="74">
        <v>2</v>
      </c>
      <c r="O11" s="74">
        <v>1130</v>
      </c>
      <c r="P11" s="74">
        <v>51</v>
      </c>
      <c r="Q11" s="74">
        <v>1592</v>
      </c>
      <c r="R11" s="74">
        <v>225</v>
      </c>
      <c r="S11" s="74">
        <v>5304</v>
      </c>
    </row>
    <row r="12" spans="1:19" s="162" customFormat="1" ht="12.75" customHeight="1">
      <c r="A12" s="84" t="s">
        <v>463</v>
      </c>
      <c r="B12" s="74">
        <v>1197</v>
      </c>
      <c r="C12" s="74">
        <v>48857</v>
      </c>
      <c r="D12" s="74">
        <v>300</v>
      </c>
      <c r="E12" s="74">
        <v>13004</v>
      </c>
      <c r="F12" s="74">
        <v>58</v>
      </c>
      <c r="G12" s="74">
        <v>2495</v>
      </c>
      <c r="H12" s="74">
        <v>73</v>
      </c>
      <c r="I12" s="74">
        <v>1336</v>
      </c>
      <c r="J12" s="74">
        <v>86</v>
      </c>
      <c r="K12" s="74">
        <v>5260</v>
      </c>
      <c r="L12" s="74">
        <v>369</v>
      </c>
      <c r="M12" s="74">
        <v>11166</v>
      </c>
      <c r="N12" s="74">
        <v>3</v>
      </c>
      <c r="O12" s="74">
        <v>622</v>
      </c>
      <c r="P12" s="74">
        <v>82</v>
      </c>
      <c r="Q12" s="74">
        <v>1337</v>
      </c>
      <c r="R12" s="74">
        <v>226</v>
      </c>
      <c r="S12" s="74">
        <v>13637</v>
      </c>
    </row>
    <row r="13" spans="1:19" s="162" customFormat="1" ht="12.75" customHeight="1">
      <c r="A13" s="84" t="s">
        <v>464</v>
      </c>
      <c r="B13" s="74">
        <v>1189</v>
      </c>
      <c r="C13" s="74">
        <v>54263</v>
      </c>
      <c r="D13" s="74">
        <v>300</v>
      </c>
      <c r="E13" s="74">
        <v>13966</v>
      </c>
      <c r="F13" s="74">
        <v>79</v>
      </c>
      <c r="G13" s="74">
        <v>3626</v>
      </c>
      <c r="H13" s="74">
        <v>59</v>
      </c>
      <c r="I13" s="74">
        <v>1998</v>
      </c>
      <c r="J13" s="74">
        <v>75</v>
      </c>
      <c r="K13" s="74">
        <v>3502</v>
      </c>
      <c r="L13" s="74">
        <v>362</v>
      </c>
      <c r="M13" s="74">
        <v>13496</v>
      </c>
      <c r="N13" s="74">
        <v>1</v>
      </c>
      <c r="O13" s="74">
        <v>500</v>
      </c>
      <c r="P13" s="74">
        <v>127</v>
      </c>
      <c r="Q13" s="74">
        <v>1564</v>
      </c>
      <c r="R13" s="74">
        <v>137</v>
      </c>
      <c r="S13" s="74">
        <v>15611</v>
      </c>
    </row>
    <row r="14" spans="1:19" s="162" customFormat="1" ht="12.75" customHeight="1">
      <c r="A14" s="84" t="s">
        <v>465</v>
      </c>
      <c r="B14" s="76">
        <v>1150</v>
      </c>
      <c r="C14" s="76">
        <v>46103</v>
      </c>
      <c r="D14" s="76">
        <v>279</v>
      </c>
      <c r="E14" s="76">
        <v>17422</v>
      </c>
      <c r="F14" s="76">
        <v>107</v>
      </c>
      <c r="G14" s="76">
        <v>5532</v>
      </c>
      <c r="H14" s="76">
        <v>75</v>
      </c>
      <c r="I14" s="76">
        <v>2808</v>
      </c>
      <c r="J14" s="76">
        <v>79</v>
      </c>
      <c r="K14" s="76">
        <v>4688</v>
      </c>
      <c r="L14" s="76">
        <v>356</v>
      </c>
      <c r="M14" s="76">
        <v>10638</v>
      </c>
      <c r="N14" s="76">
        <v>0</v>
      </c>
      <c r="O14" s="76">
        <v>0</v>
      </c>
      <c r="P14" s="76">
        <v>50</v>
      </c>
      <c r="Q14" s="76">
        <v>1296</v>
      </c>
      <c r="R14" s="76">
        <v>186</v>
      </c>
      <c r="S14" s="76">
        <v>3719</v>
      </c>
    </row>
    <row r="15" spans="1:19" s="162" customFormat="1" ht="12.75" customHeight="1">
      <c r="A15" s="84" t="s">
        <v>466</v>
      </c>
      <c r="B15" s="76">
        <v>1065</v>
      </c>
      <c r="C15" s="76">
        <v>37123</v>
      </c>
      <c r="D15" s="76">
        <v>174</v>
      </c>
      <c r="E15" s="76">
        <v>5035</v>
      </c>
      <c r="F15" s="76">
        <v>59</v>
      </c>
      <c r="G15" s="76">
        <v>2202</v>
      </c>
      <c r="H15" s="76">
        <v>71</v>
      </c>
      <c r="I15" s="76">
        <v>1446</v>
      </c>
      <c r="J15" s="76">
        <v>74</v>
      </c>
      <c r="K15" s="76">
        <v>3628</v>
      </c>
      <c r="L15" s="76">
        <v>161</v>
      </c>
      <c r="M15" s="76">
        <v>1736</v>
      </c>
      <c r="N15" s="76">
        <v>0</v>
      </c>
      <c r="O15" s="76">
        <v>0</v>
      </c>
      <c r="P15" s="76">
        <v>101</v>
      </c>
      <c r="Q15" s="76">
        <v>1486</v>
      </c>
      <c r="R15" s="76">
        <v>425</v>
      </c>
      <c r="S15" s="76">
        <v>21590</v>
      </c>
    </row>
    <row r="16" spans="1:19" s="162" customFormat="1" ht="12.75" customHeight="1">
      <c r="A16" s="84" t="s">
        <v>467</v>
      </c>
      <c r="B16" s="76">
        <v>1185</v>
      </c>
      <c r="C16" s="76">
        <v>45839</v>
      </c>
      <c r="D16" s="76">
        <v>120</v>
      </c>
      <c r="E16" s="76">
        <v>2790</v>
      </c>
      <c r="F16" s="76">
        <v>74</v>
      </c>
      <c r="G16" s="76">
        <v>2669</v>
      </c>
      <c r="H16" s="76">
        <v>50</v>
      </c>
      <c r="I16" s="76">
        <v>1623</v>
      </c>
      <c r="J16" s="76">
        <v>86</v>
      </c>
      <c r="K16" s="76">
        <v>6632</v>
      </c>
      <c r="L16" s="76">
        <v>62</v>
      </c>
      <c r="M16" s="76">
        <v>1349</v>
      </c>
      <c r="N16" s="76">
        <v>0</v>
      </c>
      <c r="O16" s="76">
        <v>0</v>
      </c>
      <c r="P16" s="76">
        <v>146</v>
      </c>
      <c r="Q16" s="76">
        <v>3089</v>
      </c>
      <c r="R16" s="76">
        <v>647</v>
      </c>
      <c r="S16" s="76">
        <v>27687</v>
      </c>
    </row>
    <row r="17" spans="1:19" s="162" customFormat="1" ht="12.75" customHeight="1">
      <c r="A17" s="84" t="s">
        <v>468</v>
      </c>
      <c r="B17" s="76">
        <v>1271</v>
      </c>
      <c r="C17" s="77">
        <v>46244</v>
      </c>
      <c r="D17" s="76">
        <v>137</v>
      </c>
      <c r="E17" s="76">
        <v>2067</v>
      </c>
      <c r="F17" s="76">
        <v>62</v>
      </c>
      <c r="G17" s="76">
        <v>4431</v>
      </c>
      <c r="H17" s="76">
        <v>73</v>
      </c>
      <c r="I17" s="76">
        <v>1634</v>
      </c>
      <c r="J17" s="76">
        <v>93</v>
      </c>
      <c r="K17" s="76">
        <v>5595</v>
      </c>
      <c r="L17" s="76">
        <v>31</v>
      </c>
      <c r="M17" s="76">
        <v>197</v>
      </c>
      <c r="N17" s="76">
        <v>0</v>
      </c>
      <c r="O17" s="76">
        <v>0</v>
      </c>
      <c r="P17" s="76">
        <v>107</v>
      </c>
      <c r="Q17" s="76">
        <v>1313</v>
      </c>
      <c r="R17" s="76">
        <v>768</v>
      </c>
      <c r="S17" s="76">
        <v>31007</v>
      </c>
    </row>
    <row r="18" spans="1:19" s="162" customFormat="1" ht="12.75" customHeight="1">
      <c r="A18" s="84" t="s">
        <v>469</v>
      </c>
      <c r="B18" s="76">
        <v>1377</v>
      </c>
      <c r="C18" s="77">
        <v>60567</v>
      </c>
      <c r="D18" s="76">
        <v>121</v>
      </c>
      <c r="E18" s="76">
        <v>1907</v>
      </c>
      <c r="F18" s="76">
        <v>104</v>
      </c>
      <c r="G18" s="76">
        <v>5053</v>
      </c>
      <c r="H18" s="76">
        <v>49</v>
      </c>
      <c r="I18" s="76">
        <v>763</v>
      </c>
      <c r="J18" s="76">
        <v>99</v>
      </c>
      <c r="K18" s="76">
        <v>9775</v>
      </c>
      <c r="L18" s="76">
        <v>33</v>
      </c>
      <c r="M18" s="76">
        <v>249</v>
      </c>
      <c r="N18" s="76">
        <v>0</v>
      </c>
      <c r="O18" s="76">
        <v>0</v>
      </c>
      <c r="P18" s="76">
        <v>21</v>
      </c>
      <c r="Q18" s="76">
        <v>210</v>
      </c>
      <c r="R18" s="76">
        <v>950</v>
      </c>
      <c r="S18" s="76">
        <v>42610</v>
      </c>
    </row>
    <row r="19" spans="1:19" s="162" customFormat="1" ht="12.75" customHeight="1">
      <c r="A19" s="84" t="s">
        <v>470</v>
      </c>
      <c r="B19" s="76">
        <v>1562</v>
      </c>
      <c r="C19" s="77">
        <v>59849</v>
      </c>
      <c r="D19" s="76">
        <v>112</v>
      </c>
      <c r="E19" s="76">
        <v>2109</v>
      </c>
      <c r="F19" s="76">
        <v>83</v>
      </c>
      <c r="G19" s="76">
        <v>6293</v>
      </c>
      <c r="H19" s="76">
        <v>61</v>
      </c>
      <c r="I19" s="76">
        <v>706</v>
      </c>
      <c r="J19" s="76">
        <v>116</v>
      </c>
      <c r="K19" s="76">
        <v>11234</v>
      </c>
      <c r="L19" s="76">
        <v>27</v>
      </c>
      <c r="M19" s="76">
        <v>226</v>
      </c>
      <c r="N19" s="76">
        <v>0</v>
      </c>
      <c r="O19" s="76">
        <v>0</v>
      </c>
      <c r="P19" s="76">
        <v>7</v>
      </c>
      <c r="Q19" s="76">
        <v>1074</v>
      </c>
      <c r="R19" s="76">
        <v>1156</v>
      </c>
      <c r="S19" s="76">
        <v>38207</v>
      </c>
    </row>
    <row r="20" spans="1:19" s="162" customFormat="1" ht="12.75" customHeight="1">
      <c r="A20" s="84" t="s">
        <v>471</v>
      </c>
      <c r="B20" s="76">
        <f>SUM(D20,F20,H20,J20,L20,N20,P20,R20)</f>
        <v>1769</v>
      </c>
      <c r="C20" s="76">
        <f>SUM(E20,G20,I20,K20,M20,O20,Q20,S20)</f>
        <v>58172</v>
      </c>
      <c r="D20" s="76">
        <v>90</v>
      </c>
      <c r="E20" s="76">
        <v>1614</v>
      </c>
      <c r="F20" s="76">
        <v>71</v>
      </c>
      <c r="G20" s="76">
        <v>4864</v>
      </c>
      <c r="H20" s="76">
        <v>76</v>
      </c>
      <c r="I20" s="76">
        <v>1106</v>
      </c>
      <c r="J20" s="76">
        <v>114</v>
      </c>
      <c r="K20" s="76">
        <v>12057</v>
      </c>
      <c r="L20" s="76">
        <v>21</v>
      </c>
      <c r="M20" s="76">
        <v>141</v>
      </c>
      <c r="N20" s="76">
        <v>0</v>
      </c>
      <c r="O20" s="76">
        <v>0</v>
      </c>
      <c r="P20" s="76">
        <v>25</v>
      </c>
      <c r="Q20" s="76">
        <v>400</v>
      </c>
      <c r="R20" s="76">
        <v>1372</v>
      </c>
      <c r="S20" s="76">
        <v>37990</v>
      </c>
    </row>
    <row r="21" spans="1:19" s="162" customFormat="1" ht="12.75" customHeight="1">
      <c r="A21" s="84" t="s">
        <v>472</v>
      </c>
      <c r="B21" s="76">
        <f>SUM(D21,F21,H21,J21,L21,N21,P21,R21)</f>
        <v>1831</v>
      </c>
      <c r="C21" s="76">
        <f>SUM(E21,G21,I21,K21,M21,O21,Q21,S21)</f>
        <v>61107</v>
      </c>
      <c r="D21" s="76">
        <v>92</v>
      </c>
      <c r="E21" s="76">
        <v>1818</v>
      </c>
      <c r="F21" s="76">
        <v>63</v>
      </c>
      <c r="G21" s="76">
        <v>6013</v>
      </c>
      <c r="H21" s="76">
        <v>100</v>
      </c>
      <c r="I21" s="76">
        <v>1181</v>
      </c>
      <c r="J21" s="76">
        <v>112</v>
      </c>
      <c r="K21" s="76">
        <v>12791</v>
      </c>
      <c r="L21" s="76">
        <v>36</v>
      </c>
      <c r="M21" s="76">
        <v>331</v>
      </c>
      <c r="N21" s="76">
        <v>0</v>
      </c>
      <c r="O21" s="76">
        <v>0</v>
      </c>
      <c r="P21" s="76">
        <v>61</v>
      </c>
      <c r="Q21" s="76">
        <v>813</v>
      </c>
      <c r="R21" s="76">
        <v>1367</v>
      </c>
      <c r="S21" s="76">
        <v>38160</v>
      </c>
    </row>
    <row r="22" spans="1:19" s="162" customFormat="1" ht="12.75" customHeight="1">
      <c r="A22" s="84" t="s">
        <v>473</v>
      </c>
      <c r="B22" s="77">
        <v>1789</v>
      </c>
      <c r="C22" s="77">
        <v>50674</v>
      </c>
      <c r="D22" s="76">
        <v>49</v>
      </c>
      <c r="E22" s="76">
        <v>1336</v>
      </c>
      <c r="F22" s="76">
        <v>74</v>
      </c>
      <c r="G22" s="76">
        <v>4903</v>
      </c>
      <c r="H22" s="76">
        <v>78</v>
      </c>
      <c r="I22" s="76">
        <v>1174</v>
      </c>
      <c r="J22" s="76">
        <v>101</v>
      </c>
      <c r="K22" s="76">
        <v>9326</v>
      </c>
      <c r="L22" s="76">
        <v>27</v>
      </c>
      <c r="M22" s="76">
        <v>183</v>
      </c>
      <c r="N22" s="76">
        <v>0</v>
      </c>
      <c r="O22" s="76">
        <v>0</v>
      </c>
      <c r="P22" s="76">
        <v>50</v>
      </c>
      <c r="Q22" s="76">
        <v>547</v>
      </c>
      <c r="R22" s="76">
        <v>1410</v>
      </c>
      <c r="S22" s="76">
        <v>33205</v>
      </c>
    </row>
    <row r="23" spans="1:19" s="162" customFormat="1" ht="12.75" customHeight="1">
      <c r="A23" s="180" t="s">
        <v>474</v>
      </c>
      <c r="B23" s="74">
        <v>1920</v>
      </c>
      <c r="C23" s="74">
        <v>55739</v>
      </c>
      <c r="D23" s="74">
        <v>44</v>
      </c>
      <c r="E23" s="74">
        <v>1636</v>
      </c>
      <c r="F23" s="74">
        <v>102</v>
      </c>
      <c r="G23" s="74">
        <v>3947</v>
      </c>
      <c r="H23" s="74">
        <v>98</v>
      </c>
      <c r="I23" s="74">
        <v>1349</v>
      </c>
      <c r="J23" s="74">
        <v>137</v>
      </c>
      <c r="K23" s="74">
        <v>14757</v>
      </c>
      <c r="L23" s="74">
        <v>134</v>
      </c>
      <c r="M23" s="74">
        <v>3978</v>
      </c>
      <c r="N23" s="74">
        <v>0</v>
      </c>
      <c r="O23" s="74">
        <v>0</v>
      </c>
      <c r="P23" s="74">
        <v>55</v>
      </c>
      <c r="Q23" s="74">
        <v>519</v>
      </c>
      <c r="R23" s="74">
        <v>1350</v>
      </c>
      <c r="S23" s="74">
        <v>29553</v>
      </c>
    </row>
    <row r="24" spans="1:19" s="162" customFormat="1" ht="12.75" customHeight="1">
      <c r="A24" s="180" t="s">
        <v>475</v>
      </c>
      <c r="B24" s="77">
        <f>SUM(D24,F24,H24,J24,L24,N24,P24,R24)</f>
        <v>1930</v>
      </c>
      <c r="C24" s="77">
        <f>SUM(E24,G24,I24,K24,M24,O24,Q24,S24)</f>
        <v>56328</v>
      </c>
      <c r="D24" s="77">
        <v>54</v>
      </c>
      <c r="E24" s="77">
        <v>1117</v>
      </c>
      <c r="F24" s="77">
        <v>101</v>
      </c>
      <c r="G24" s="77">
        <v>2917</v>
      </c>
      <c r="H24" s="77">
        <v>98</v>
      </c>
      <c r="I24" s="77">
        <v>1362</v>
      </c>
      <c r="J24" s="77">
        <v>143</v>
      </c>
      <c r="K24" s="77">
        <v>16190</v>
      </c>
      <c r="L24" s="77">
        <v>153</v>
      </c>
      <c r="M24" s="77">
        <v>4550</v>
      </c>
      <c r="N24" s="77">
        <v>0</v>
      </c>
      <c r="O24" s="77">
        <v>0</v>
      </c>
      <c r="P24" s="77">
        <v>78</v>
      </c>
      <c r="Q24" s="77">
        <v>915</v>
      </c>
      <c r="R24" s="77">
        <v>1303</v>
      </c>
      <c r="S24" s="77">
        <v>29277</v>
      </c>
    </row>
    <row r="25" spans="1:4" ht="12.75" customHeight="1">
      <c r="A25" s="317" t="s">
        <v>446</v>
      </c>
      <c r="B25" s="286"/>
      <c r="C25" s="286"/>
      <c r="D25" s="286"/>
    </row>
    <row r="26" ht="12.75" customHeight="1"/>
    <row r="27" ht="12.75" customHeight="1"/>
    <row r="28" ht="12.75" customHeight="1"/>
    <row r="29" spans="3:22" ht="12.75" customHeight="1">
      <c r="C29" s="175"/>
      <c r="D29" s="176"/>
      <c r="E29" s="176"/>
      <c r="F29" s="176"/>
      <c r="G29" s="176"/>
      <c r="H29" s="177"/>
      <c r="I29" s="176"/>
      <c r="J29" s="175"/>
      <c r="K29" s="178"/>
      <c r="L29" s="178"/>
      <c r="M29" s="175"/>
      <c r="N29" s="178"/>
      <c r="O29" s="175"/>
      <c r="P29" s="178"/>
      <c r="Q29" s="175"/>
      <c r="R29" s="175"/>
      <c r="S29" s="153"/>
      <c r="T29" s="153"/>
      <c r="U29" s="153"/>
      <c r="V29" s="153"/>
    </row>
    <row r="30" spans="3:22" ht="13.5"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</row>
    <row r="31" spans="3:22" ht="13.5">
      <c r="C31" s="153"/>
      <c r="D31" s="69"/>
      <c r="E31" s="157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153"/>
    </row>
  </sheetData>
  <sheetProtection/>
  <mergeCells count="10">
    <mergeCell ref="N3:O3"/>
    <mergeCell ref="P3:Q3"/>
    <mergeCell ref="R3:S3"/>
    <mergeCell ref="A25:D25"/>
    <mergeCell ref="A3:A4"/>
    <mergeCell ref="B3:C3"/>
    <mergeCell ref="D3:E3"/>
    <mergeCell ref="F3:G3"/>
    <mergeCell ref="J3:K3"/>
    <mergeCell ref="L3:M3"/>
  </mergeCells>
  <printOptions/>
  <pageMargins left="0.787" right="0.787" top="0.984" bottom="0.984" header="0.512" footer="0.512"/>
  <pageSetup horizontalDpi="600" verticalDpi="600" orientation="landscape" paperSize="9" scale="75" r:id="rId1"/>
  <colBreaks count="1" manualBreakCount="1">
    <brk id="19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0.625" style="78" customWidth="1"/>
    <col min="2" max="5" width="9.125" style="78" customWidth="1"/>
    <col min="6" max="6" width="9.00390625" style="78" customWidth="1"/>
    <col min="7" max="7" width="11.375" style="78" customWidth="1"/>
    <col min="8" max="8" width="10.625" style="78" customWidth="1"/>
    <col min="9" max="13" width="9.125" style="78" customWidth="1"/>
    <col min="14" max="16384" width="9.00390625" style="78" customWidth="1"/>
  </cols>
  <sheetData>
    <row r="1" spans="1:7" s="162" customFormat="1" ht="17.25" customHeight="1">
      <c r="A1" s="314" t="s">
        <v>477</v>
      </c>
      <c r="B1" s="314"/>
      <c r="C1" s="314"/>
      <c r="D1" s="314"/>
      <c r="E1" s="314"/>
      <c r="G1" s="163"/>
    </row>
    <row r="2" spans="4:5" s="162" customFormat="1" ht="12.75" customHeight="1">
      <c r="D2" s="315" t="s">
        <v>478</v>
      </c>
      <c r="E2" s="315"/>
    </row>
    <row r="3" spans="1:7" s="166" customFormat="1" ht="12.75" customHeight="1">
      <c r="A3" s="316" t="s">
        <v>12</v>
      </c>
      <c r="B3" s="311" t="s">
        <v>479</v>
      </c>
      <c r="C3" s="311"/>
      <c r="D3" s="311" t="s">
        <v>480</v>
      </c>
      <c r="E3" s="311"/>
      <c r="G3" s="30"/>
    </row>
    <row r="4" spans="1:7" s="162" customFormat="1" ht="12.75" customHeight="1">
      <c r="A4" s="316"/>
      <c r="B4" s="164" t="s">
        <v>437</v>
      </c>
      <c r="C4" s="164" t="s">
        <v>98</v>
      </c>
      <c r="D4" s="164" t="s">
        <v>437</v>
      </c>
      <c r="E4" s="164" t="s">
        <v>98</v>
      </c>
      <c r="G4" s="30"/>
    </row>
    <row r="5" spans="1:7" s="162" customFormat="1" ht="12.75" customHeight="1">
      <c r="A5" s="181" t="s">
        <v>481</v>
      </c>
      <c r="B5" s="169">
        <v>155</v>
      </c>
      <c r="C5" s="169">
        <v>7637</v>
      </c>
      <c r="D5" s="169">
        <v>232</v>
      </c>
      <c r="E5" s="169">
        <v>3987</v>
      </c>
      <c r="G5" s="175"/>
    </row>
    <row r="6" spans="1:7" s="162" customFormat="1" ht="12.75" customHeight="1">
      <c r="A6" s="181" t="s">
        <v>438</v>
      </c>
      <c r="B6" s="170">
        <v>182</v>
      </c>
      <c r="C6" s="170">
        <v>7924</v>
      </c>
      <c r="D6" s="167">
        <v>197</v>
      </c>
      <c r="E6" s="170">
        <v>2142</v>
      </c>
      <c r="G6" s="175"/>
    </row>
    <row r="7" spans="1:7" s="162" customFormat="1" ht="12.75" customHeight="1">
      <c r="A7" s="181" t="s">
        <v>439</v>
      </c>
      <c r="B7" s="170">
        <v>164</v>
      </c>
      <c r="C7" s="170">
        <v>8565</v>
      </c>
      <c r="D7" s="167">
        <v>144</v>
      </c>
      <c r="E7" s="170">
        <v>2257</v>
      </c>
      <c r="G7" s="175"/>
    </row>
    <row r="8" spans="1:7" s="162" customFormat="1" ht="12.75" customHeight="1">
      <c r="A8" s="181" t="s">
        <v>440</v>
      </c>
      <c r="B8" s="170">
        <v>183</v>
      </c>
      <c r="C8" s="170">
        <v>11964</v>
      </c>
      <c r="D8" s="167">
        <v>225</v>
      </c>
      <c r="E8" s="170">
        <v>3109</v>
      </c>
      <c r="G8" s="175"/>
    </row>
    <row r="9" spans="1:7" s="162" customFormat="1" ht="12.75" customHeight="1">
      <c r="A9" s="181" t="s">
        <v>441</v>
      </c>
      <c r="B9" s="170">
        <v>165</v>
      </c>
      <c r="C9" s="170">
        <v>11030</v>
      </c>
      <c r="D9" s="167">
        <v>245</v>
      </c>
      <c r="E9" s="170">
        <v>3563</v>
      </c>
      <c r="G9" s="175"/>
    </row>
    <row r="10" spans="1:7" s="162" customFormat="1" ht="12.75" customHeight="1">
      <c r="A10" s="181" t="s">
        <v>442</v>
      </c>
      <c r="B10" s="170">
        <v>224</v>
      </c>
      <c r="C10" s="170">
        <v>13005</v>
      </c>
      <c r="D10" s="167">
        <v>182</v>
      </c>
      <c r="E10" s="170">
        <v>3284</v>
      </c>
      <c r="G10" s="175"/>
    </row>
    <row r="11" spans="1:7" s="162" customFormat="1" ht="12.75" customHeight="1">
      <c r="A11" s="181" t="s">
        <v>443</v>
      </c>
      <c r="B11" s="170">
        <v>231</v>
      </c>
      <c r="C11" s="170">
        <v>16742</v>
      </c>
      <c r="D11" s="167">
        <v>243</v>
      </c>
      <c r="E11" s="170">
        <v>5126</v>
      </c>
      <c r="G11" s="175"/>
    </row>
    <row r="12" spans="1:7" s="162" customFormat="1" ht="12.75" customHeight="1">
      <c r="A12" s="181" t="s">
        <v>444</v>
      </c>
      <c r="B12" s="170">
        <v>268</v>
      </c>
      <c r="C12" s="170">
        <v>20292</v>
      </c>
      <c r="D12" s="167">
        <v>276</v>
      </c>
      <c r="E12" s="170">
        <v>7500</v>
      </c>
      <c r="G12" s="175"/>
    </row>
    <row r="13" spans="1:7" s="162" customFormat="1" ht="12.75" customHeight="1">
      <c r="A13" s="181" t="s">
        <v>341</v>
      </c>
      <c r="B13" s="170">
        <v>258</v>
      </c>
      <c r="C13" s="170">
        <v>17663</v>
      </c>
      <c r="D13" s="167">
        <v>277</v>
      </c>
      <c r="E13" s="170">
        <v>7603</v>
      </c>
      <c r="G13" s="182"/>
    </row>
    <row r="14" spans="1:7" ht="12.75" customHeight="1">
      <c r="A14" s="181" t="s">
        <v>447</v>
      </c>
      <c r="B14" s="174">
        <v>266</v>
      </c>
      <c r="C14" s="174">
        <v>18981</v>
      </c>
      <c r="D14" s="172">
        <v>264</v>
      </c>
      <c r="E14" s="174">
        <v>7098</v>
      </c>
      <c r="G14" s="153"/>
    </row>
    <row r="15" spans="1:7" ht="12.75" customHeight="1">
      <c r="A15" s="181" t="s">
        <v>343</v>
      </c>
      <c r="B15" s="170">
        <v>258</v>
      </c>
      <c r="C15" s="170">
        <v>22359</v>
      </c>
      <c r="D15" s="167">
        <v>258</v>
      </c>
      <c r="E15" s="170">
        <v>7818</v>
      </c>
      <c r="G15" s="162"/>
    </row>
    <row r="16" spans="1:7" ht="12.75" customHeight="1">
      <c r="A16" s="182" t="s">
        <v>482</v>
      </c>
      <c r="B16" s="178"/>
      <c r="C16" s="178"/>
      <c r="D16" s="175"/>
      <c r="E16" s="178"/>
      <c r="G16" s="183"/>
    </row>
    <row r="17" spans="3:7" ht="12.75" customHeight="1">
      <c r="C17" s="178"/>
      <c r="D17" s="175"/>
      <c r="E17" s="178"/>
      <c r="G17" s="153"/>
    </row>
    <row r="18" spans="1:13" ht="21.75" customHeight="1">
      <c r="A18" s="313" t="s">
        <v>483</v>
      </c>
      <c r="B18" s="313"/>
      <c r="C18" s="313"/>
      <c r="D18" s="313"/>
      <c r="E18" s="313"/>
      <c r="F18" s="162"/>
      <c r="H18" s="313" t="s">
        <v>484</v>
      </c>
      <c r="I18" s="313"/>
      <c r="J18" s="313"/>
      <c r="K18" s="313"/>
      <c r="L18" s="313"/>
      <c r="M18" s="162"/>
    </row>
    <row r="19" spans="1:13" ht="12.75" customHeight="1">
      <c r="A19" s="162"/>
      <c r="B19" s="162"/>
      <c r="C19" s="162"/>
      <c r="D19" s="162"/>
      <c r="E19" s="315" t="s">
        <v>485</v>
      </c>
      <c r="F19" s="315"/>
      <c r="H19" s="162"/>
      <c r="I19" s="162"/>
      <c r="J19" s="162"/>
      <c r="K19" s="162"/>
      <c r="L19" s="315" t="s">
        <v>485</v>
      </c>
      <c r="M19" s="315"/>
    </row>
    <row r="20" spans="1:13" ht="12.75" customHeight="1">
      <c r="A20" s="164" t="s">
        <v>12</v>
      </c>
      <c r="B20" s="164" t="s">
        <v>41</v>
      </c>
      <c r="C20" s="164" t="s">
        <v>1</v>
      </c>
      <c r="D20" s="164" t="s">
        <v>486</v>
      </c>
      <c r="E20" s="164" t="s">
        <v>487</v>
      </c>
      <c r="F20" s="165" t="s">
        <v>488</v>
      </c>
      <c r="H20" s="164" t="s">
        <v>12</v>
      </c>
      <c r="I20" s="164" t="s">
        <v>41</v>
      </c>
      <c r="J20" s="164" t="s">
        <v>1</v>
      </c>
      <c r="K20" s="164" t="s">
        <v>486</v>
      </c>
      <c r="L20" s="164" t="s">
        <v>487</v>
      </c>
      <c r="M20" s="165" t="s">
        <v>488</v>
      </c>
    </row>
    <row r="21" spans="1:13" ht="12.75" customHeight="1">
      <c r="A21" s="167" t="s">
        <v>62</v>
      </c>
      <c r="B21" s="169">
        <v>298</v>
      </c>
      <c r="C21" s="169">
        <f>SUM(D21:F21)</f>
        <v>72759</v>
      </c>
      <c r="D21" s="169">
        <v>24203</v>
      </c>
      <c r="E21" s="169">
        <v>40643</v>
      </c>
      <c r="F21" s="169">
        <v>7913</v>
      </c>
      <c r="H21" s="167" t="s">
        <v>62</v>
      </c>
      <c r="I21" s="169">
        <v>65</v>
      </c>
      <c r="J21" s="169">
        <f>SUM(K21:M21)</f>
        <v>7649</v>
      </c>
      <c r="K21" s="169">
        <v>5036</v>
      </c>
      <c r="L21" s="169">
        <v>2117</v>
      </c>
      <c r="M21" s="169">
        <v>496</v>
      </c>
    </row>
    <row r="22" spans="1:13" ht="12.75" customHeight="1">
      <c r="A22" s="167" t="s">
        <v>63</v>
      </c>
      <c r="B22" s="169">
        <v>296</v>
      </c>
      <c r="C22" s="169">
        <f>SUM(D22:F22)</f>
        <v>71590</v>
      </c>
      <c r="D22" s="169">
        <v>25102</v>
      </c>
      <c r="E22" s="169">
        <v>39213</v>
      </c>
      <c r="F22" s="169">
        <v>7275</v>
      </c>
      <c r="H22" s="167" t="s">
        <v>63</v>
      </c>
      <c r="I22" s="169">
        <v>66</v>
      </c>
      <c r="J22" s="169">
        <f>SUM(K22:M22)</f>
        <v>6414</v>
      </c>
      <c r="K22" s="169">
        <v>4579</v>
      </c>
      <c r="L22" s="169">
        <v>1402</v>
      </c>
      <c r="M22" s="169">
        <v>433</v>
      </c>
    </row>
    <row r="23" spans="1:13" ht="12.75" customHeight="1">
      <c r="A23" s="167" t="s">
        <v>64</v>
      </c>
      <c r="B23" s="169">
        <v>306</v>
      </c>
      <c r="C23" s="169">
        <f>SUM(D23:F23)</f>
        <v>79614</v>
      </c>
      <c r="D23" s="169">
        <v>29264</v>
      </c>
      <c r="E23" s="169">
        <v>41233</v>
      </c>
      <c r="F23" s="169">
        <v>9117</v>
      </c>
      <c r="H23" s="167" t="s">
        <v>64</v>
      </c>
      <c r="I23" s="169">
        <v>66</v>
      </c>
      <c r="J23" s="169">
        <f>SUM(K23:M23)</f>
        <v>6611</v>
      </c>
      <c r="K23" s="169">
        <v>5050</v>
      </c>
      <c r="L23" s="169">
        <v>1401</v>
      </c>
      <c r="M23" s="169">
        <v>160</v>
      </c>
    </row>
    <row r="24" spans="1:13" ht="12.75" customHeight="1">
      <c r="A24" s="167" t="s">
        <v>65</v>
      </c>
      <c r="B24" s="169">
        <v>302</v>
      </c>
      <c r="C24" s="169">
        <f>SUM(D24:F24)</f>
        <v>86793</v>
      </c>
      <c r="D24" s="169">
        <v>28319</v>
      </c>
      <c r="E24" s="169">
        <v>45353</v>
      </c>
      <c r="F24" s="171">
        <v>13121</v>
      </c>
      <c r="H24" s="167" t="s">
        <v>65</v>
      </c>
      <c r="I24" s="169">
        <v>68</v>
      </c>
      <c r="J24" s="169">
        <f>SUM(K24:M24)</f>
        <v>7523</v>
      </c>
      <c r="K24" s="169">
        <v>4758</v>
      </c>
      <c r="L24" s="169">
        <v>2174</v>
      </c>
      <c r="M24" s="171">
        <v>591</v>
      </c>
    </row>
    <row r="25" spans="1:13" ht="12.75" customHeight="1">
      <c r="A25" s="167" t="s">
        <v>86</v>
      </c>
      <c r="B25" s="169">
        <v>339</v>
      </c>
      <c r="C25" s="169">
        <v>97481</v>
      </c>
      <c r="D25" s="169">
        <v>31395</v>
      </c>
      <c r="E25" s="169">
        <v>49355</v>
      </c>
      <c r="F25" s="171">
        <v>16731</v>
      </c>
      <c r="H25" s="167" t="s">
        <v>86</v>
      </c>
      <c r="I25" s="169">
        <v>71</v>
      </c>
      <c r="J25" s="169">
        <v>7337</v>
      </c>
      <c r="K25" s="169">
        <v>4467</v>
      </c>
      <c r="L25" s="169">
        <v>1929</v>
      </c>
      <c r="M25" s="171">
        <v>941</v>
      </c>
    </row>
    <row r="26" spans="1:13" ht="12.75" customHeight="1">
      <c r="A26" s="167" t="s">
        <v>87</v>
      </c>
      <c r="B26" s="169">
        <v>336</v>
      </c>
      <c r="C26" s="169">
        <v>96166</v>
      </c>
      <c r="D26" s="169">
        <v>29580</v>
      </c>
      <c r="E26" s="169">
        <v>51332</v>
      </c>
      <c r="F26" s="171">
        <v>15254</v>
      </c>
      <c r="G26" s="162"/>
      <c r="H26" s="167" t="s">
        <v>87</v>
      </c>
      <c r="I26" s="169">
        <v>74</v>
      </c>
      <c r="J26" s="169">
        <v>5511</v>
      </c>
      <c r="K26" s="169">
        <v>4287</v>
      </c>
      <c r="L26" s="169">
        <v>905</v>
      </c>
      <c r="M26" s="171">
        <v>319</v>
      </c>
    </row>
    <row r="27" spans="1:13" ht="12.75" customHeight="1">
      <c r="A27" s="167" t="s">
        <v>88</v>
      </c>
      <c r="B27" s="169">
        <v>341</v>
      </c>
      <c r="C27" s="169">
        <f>SUM(D27:F27)</f>
        <v>94956</v>
      </c>
      <c r="D27" s="169">
        <v>26291</v>
      </c>
      <c r="E27" s="169">
        <v>49952</v>
      </c>
      <c r="F27" s="171">
        <v>18713</v>
      </c>
      <c r="G27" s="162"/>
      <c r="H27" s="167" t="s">
        <v>88</v>
      </c>
      <c r="I27" s="169">
        <v>75</v>
      </c>
      <c r="J27" s="169">
        <f>SUM(K27:M27)</f>
        <v>4539</v>
      </c>
      <c r="K27" s="169">
        <v>3035</v>
      </c>
      <c r="L27" s="169">
        <v>1128</v>
      </c>
      <c r="M27" s="171">
        <v>376</v>
      </c>
    </row>
    <row r="28" spans="1:13" ht="12.75" customHeight="1">
      <c r="A28" s="167" t="s">
        <v>89</v>
      </c>
      <c r="B28" s="169">
        <v>339</v>
      </c>
      <c r="C28" s="169">
        <f>SUM(D28:F28)</f>
        <v>94923</v>
      </c>
      <c r="D28" s="169">
        <v>25193</v>
      </c>
      <c r="E28" s="169">
        <v>50887</v>
      </c>
      <c r="F28" s="171">
        <v>18843</v>
      </c>
      <c r="G28" s="162"/>
      <c r="H28" s="167" t="s">
        <v>89</v>
      </c>
      <c r="I28" s="169">
        <v>72</v>
      </c>
      <c r="J28" s="169">
        <f>SUM(K28:M28)</f>
        <v>5257</v>
      </c>
      <c r="K28" s="169">
        <v>3307</v>
      </c>
      <c r="L28" s="169">
        <v>1439</v>
      </c>
      <c r="M28" s="171">
        <v>511</v>
      </c>
    </row>
    <row r="29" spans="1:13" ht="12.75" customHeight="1">
      <c r="A29" s="167" t="s">
        <v>90</v>
      </c>
      <c r="B29" s="169">
        <v>338</v>
      </c>
      <c r="C29" s="169">
        <v>96285</v>
      </c>
      <c r="D29" s="169">
        <v>25249</v>
      </c>
      <c r="E29" s="169">
        <v>52241</v>
      </c>
      <c r="F29" s="171">
        <v>18795</v>
      </c>
      <c r="G29" s="162"/>
      <c r="H29" s="167" t="s">
        <v>90</v>
      </c>
      <c r="I29" s="169">
        <v>73</v>
      </c>
      <c r="J29" s="169">
        <v>4990</v>
      </c>
      <c r="K29" s="169">
        <v>3175</v>
      </c>
      <c r="L29" s="169">
        <v>1239</v>
      </c>
      <c r="M29" s="171">
        <v>576</v>
      </c>
    </row>
    <row r="30" spans="1:13" ht="12.75" customHeight="1">
      <c r="A30" s="167" t="s">
        <v>317</v>
      </c>
      <c r="B30" s="171">
        <v>337</v>
      </c>
      <c r="C30" s="171">
        <v>88401</v>
      </c>
      <c r="D30" s="171">
        <v>24193</v>
      </c>
      <c r="E30" s="171">
        <v>48993</v>
      </c>
      <c r="F30" s="171">
        <v>15215</v>
      </c>
      <c r="G30" s="162"/>
      <c r="H30" s="167" t="s">
        <v>317</v>
      </c>
      <c r="I30" s="180">
        <v>88</v>
      </c>
      <c r="J30" s="180">
        <v>3011</v>
      </c>
      <c r="K30" s="180">
        <v>2196</v>
      </c>
      <c r="L30" s="180">
        <v>644</v>
      </c>
      <c r="M30" s="180">
        <v>171</v>
      </c>
    </row>
    <row r="31" spans="1:13" ht="12.75" customHeight="1">
      <c r="A31" s="167" t="s">
        <v>319</v>
      </c>
      <c r="B31" s="171">
        <v>337</v>
      </c>
      <c r="C31" s="171">
        <v>91268</v>
      </c>
      <c r="D31" s="171">
        <v>26598</v>
      </c>
      <c r="E31" s="171">
        <v>50081</v>
      </c>
      <c r="F31" s="171">
        <v>14589</v>
      </c>
      <c r="H31" s="167" t="s">
        <v>319</v>
      </c>
      <c r="I31" s="180">
        <v>68</v>
      </c>
      <c r="J31" s="180">
        <v>2512</v>
      </c>
      <c r="K31" s="180">
        <v>2211</v>
      </c>
      <c r="L31" s="180">
        <v>254</v>
      </c>
      <c r="M31" s="180">
        <v>47</v>
      </c>
    </row>
    <row r="32" spans="1:13" ht="12.75" customHeight="1">
      <c r="A32" s="286" t="s">
        <v>489</v>
      </c>
      <c r="B32" s="286"/>
      <c r="C32" s="286"/>
      <c r="D32" s="286"/>
      <c r="E32" s="286"/>
      <c r="F32" s="162"/>
      <c r="H32" s="286" t="s">
        <v>490</v>
      </c>
      <c r="I32" s="286"/>
      <c r="J32" s="286"/>
      <c r="K32" s="286"/>
      <c r="L32" s="286"/>
      <c r="M32" s="162"/>
    </row>
  </sheetData>
  <sheetProtection/>
  <mergeCells count="11">
    <mergeCell ref="H18:L18"/>
    <mergeCell ref="E19:F19"/>
    <mergeCell ref="L19:M19"/>
    <mergeCell ref="A32:E32"/>
    <mergeCell ref="H32:L32"/>
    <mergeCell ref="A1:E1"/>
    <mergeCell ref="D2:E2"/>
    <mergeCell ref="A3:A4"/>
    <mergeCell ref="B3:C3"/>
    <mergeCell ref="D3:E3"/>
    <mergeCell ref="A18:E18"/>
  </mergeCells>
  <printOptions/>
  <pageMargins left="0.94" right="0.787" top="0.984" bottom="0.984" header="0.512" footer="0.512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1.375" style="78" customWidth="1"/>
    <col min="2" max="6" width="9.00390625" style="78" customWidth="1"/>
    <col min="7" max="8" width="11.375" style="78" customWidth="1"/>
    <col min="9" max="16384" width="9.00390625" style="78" customWidth="1"/>
  </cols>
  <sheetData>
    <row r="1" spans="1:5" ht="17.25">
      <c r="A1" s="313" t="s">
        <v>501</v>
      </c>
      <c r="B1" s="313"/>
      <c r="C1" s="313"/>
      <c r="D1" s="313"/>
      <c r="E1" s="313"/>
    </row>
    <row r="2" spans="1:11" ht="12.75" customHeight="1">
      <c r="A2" s="161"/>
      <c r="B2" s="161"/>
      <c r="C2" s="161"/>
      <c r="D2" s="161"/>
      <c r="E2" s="161"/>
      <c r="J2" s="318" t="s">
        <v>491</v>
      </c>
      <c r="K2" s="318"/>
    </row>
    <row r="3" spans="1:11" ht="12.75" customHeight="1">
      <c r="A3" s="319" t="s">
        <v>12</v>
      </c>
      <c r="B3" s="319" t="s">
        <v>41</v>
      </c>
      <c r="C3" s="319" t="s">
        <v>1</v>
      </c>
      <c r="D3" s="320" t="s">
        <v>492</v>
      </c>
      <c r="E3" s="320"/>
      <c r="F3" s="184" t="s">
        <v>493</v>
      </c>
      <c r="G3" s="184" t="s">
        <v>494</v>
      </c>
      <c r="H3" s="184" t="s">
        <v>495</v>
      </c>
      <c r="I3" s="320" t="s">
        <v>496</v>
      </c>
      <c r="J3" s="320"/>
      <c r="K3" s="320" t="s">
        <v>14</v>
      </c>
    </row>
    <row r="4" spans="1:11" ht="12.75" customHeight="1">
      <c r="A4" s="319"/>
      <c r="B4" s="319"/>
      <c r="C4" s="319"/>
      <c r="D4" s="184" t="s">
        <v>486</v>
      </c>
      <c r="E4" s="184" t="s">
        <v>497</v>
      </c>
      <c r="F4" s="184" t="s">
        <v>486</v>
      </c>
      <c r="G4" s="184" t="s">
        <v>497</v>
      </c>
      <c r="H4" s="184" t="s">
        <v>486</v>
      </c>
      <c r="I4" s="184" t="s">
        <v>486</v>
      </c>
      <c r="J4" s="184" t="s">
        <v>497</v>
      </c>
      <c r="K4" s="320"/>
    </row>
    <row r="5" spans="1:11" ht="12.75" customHeight="1">
      <c r="A5" s="185" t="s">
        <v>88</v>
      </c>
      <c r="B5" s="6">
        <v>285</v>
      </c>
      <c r="C5" s="6">
        <f>SUM(D5:K5)</f>
        <v>88234</v>
      </c>
      <c r="D5" s="186">
        <v>33987</v>
      </c>
      <c r="E5" s="186">
        <v>3533</v>
      </c>
      <c r="F5" s="186">
        <v>12296</v>
      </c>
      <c r="G5" s="186">
        <v>4313</v>
      </c>
      <c r="H5" s="186">
        <v>25415</v>
      </c>
      <c r="I5" s="186">
        <v>3556</v>
      </c>
      <c r="J5" s="186">
        <v>2043</v>
      </c>
      <c r="K5" s="186">
        <v>3091</v>
      </c>
    </row>
    <row r="6" spans="1:11" ht="12.75" customHeight="1">
      <c r="A6" s="15" t="s">
        <v>89</v>
      </c>
      <c r="B6" s="6">
        <v>302</v>
      </c>
      <c r="C6" s="6">
        <f>SUM(D6:K6)</f>
        <v>102843</v>
      </c>
      <c r="D6" s="186">
        <v>37723</v>
      </c>
      <c r="E6" s="186">
        <v>6917</v>
      </c>
      <c r="F6" s="186">
        <v>12641</v>
      </c>
      <c r="G6" s="186">
        <v>6330</v>
      </c>
      <c r="H6" s="186">
        <v>32429</v>
      </c>
      <c r="I6" s="186">
        <v>4968</v>
      </c>
      <c r="J6" s="186">
        <v>1710</v>
      </c>
      <c r="K6" s="186">
        <v>125</v>
      </c>
    </row>
    <row r="7" spans="1:11" ht="12.75" customHeight="1">
      <c r="A7" s="185" t="s">
        <v>90</v>
      </c>
      <c r="B7" s="6">
        <v>299</v>
      </c>
      <c r="C7" s="6">
        <v>103897</v>
      </c>
      <c r="D7" s="187">
        <v>38510</v>
      </c>
      <c r="E7" s="187">
        <v>10548</v>
      </c>
      <c r="F7" s="187">
        <v>11167</v>
      </c>
      <c r="G7" s="187">
        <v>6221</v>
      </c>
      <c r="H7" s="187">
        <v>32014</v>
      </c>
      <c r="I7" s="187">
        <v>3802</v>
      </c>
      <c r="J7" s="187">
        <v>1382</v>
      </c>
      <c r="K7" s="187">
        <v>253</v>
      </c>
    </row>
    <row r="8" spans="1:11" ht="12.75" customHeight="1">
      <c r="A8" s="185" t="s">
        <v>317</v>
      </c>
      <c r="B8" s="6">
        <v>302</v>
      </c>
      <c r="C8" s="6">
        <v>113461</v>
      </c>
      <c r="D8" s="187">
        <v>40044</v>
      </c>
      <c r="E8" s="187">
        <v>13225</v>
      </c>
      <c r="F8" s="187">
        <v>12299</v>
      </c>
      <c r="G8" s="187">
        <v>7594</v>
      </c>
      <c r="H8" s="187">
        <v>35492</v>
      </c>
      <c r="I8" s="187">
        <v>3237</v>
      </c>
      <c r="J8" s="187">
        <v>1549</v>
      </c>
      <c r="K8" s="187">
        <v>21</v>
      </c>
    </row>
    <row r="9" spans="1:11" ht="12.75" customHeight="1">
      <c r="A9" s="185" t="s">
        <v>319</v>
      </c>
      <c r="B9" s="6">
        <v>304</v>
      </c>
      <c r="C9" s="6">
        <v>130159</v>
      </c>
      <c r="D9" s="188">
        <v>46332</v>
      </c>
      <c r="E9" s="188">
        <v>14844</v>
      </c>
      <c r="F9" s="188">
        <v>15401</v>
      </c>
      <c r="G9" s="188">
        <v>9273</v>
      </c>
      <c r="H9" s="188">
        <v>38687</v>
      </c>
      <c r="I9" s="188">
        <v>3792</v>
      </c>
      <c r="J9" s="188">
        <v>1829</v>
      </c>
      <c r="K9" s="189">
        <v>1</v>
      </c>
    </row>
    <row r="10" spans="1:11" ht="12.75" customHeight="1">
      <c r="A10" s="15" t="s">
        <v>498</v>
      </c>
      <c r="B10" s="6"/>
      <c r="C10" s="6"/>
      <c r="D10" s="189"/>
      <c r="E10" s="189"/>
      <c r="F10" s="189"/>
      <c r="G10" s="189"/>
      <c r="H10" s="189"/>
      <c r="I10" s="189"/>
      <c r="J10" s="189"/>
      <c r="K10" s="189"/>
    </row>
    <row r="11" spans="1:11" ht="12.75" customHeight="1">
      <c r="A11" s="185" t="s">
        <v>499</v>
      </c>
      <c r="B11" s="6"/>
      <c r="C11" s="6"/>
      <c r="D11" s="189"/>
      <c r="E11" s="189"/>
      <c r="F11" s="189"/>
      <c r="G11" s="189"/>
      <c r="H11" s="189"/>
      <c r="I11" s="189"/>
      <c r="J11" s="189"/>
      <c r="K11" s="189"/>
    </row>
    <row r="12" ht="12.75" customHeight="1">
      <c r="A12" s="182" t="s">
        <v>500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8">
    <mergeCell ref="A1:E1"/>
    <mergeCell ref="J2:K2"/>
    <mergeCell ref="A3:A4"/>
    <mergeCell ref="B3:B4"/>
    <mergeCell ref="C3:C4"/>
    <mergeCell ref="D3:E3"/>
    <mergeCell ref="I3:J3"/>
    <mergeCell ref="K3:K4"/>
  </mergeCells>
  <printOptions/>
  <pageMargins left="0.94" right="0.787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H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78" customWidth="1"/>
    <col min="2" max="3" width="17.625" style="78" customWidth="1"/>
    <col min="4" max="4" width="9.00390625" style="78" customWidth="1"/>
    <col min="5" max="5" width="10.625" style="78" customWidth="1"/>
    <col min="6" max="7" width="17.625" style="78" customWidth="1"/>
    <col min="8" max="8" width="18.625" style="78" customWidth="1"/>
    <col min="9" max="16384" width="9.00390625" style="78" customWidth="1"/>
  </cols>
  <sheetData>
    <row r="1" s="173" customFormat="1" ht="17.25">
      <c r="A1" s="173" t="s">
        <v>502</v>
      </c>
    </row>
    <row r="2" spans="3:8" ht="12.75" customHeight="1">
      <c r="C2" s="179" t="s">
        <v>404</v>
      </c>
      <c r="G2" s="179"/>
      <c r="H2" s="179" t="s">
        <v>503</v>
      </c>
    </row>
    <row r="3" spans="1:8" s="136" customFormat="1" ht="12.75" customHeight="1">
      <c r="A3" s="138" t="s">
        <v>504</v>
      </c>
      <c r="B3" s="138" t="s">
        <v>505</v>
      </c>
      <c r="C3" s="149" t="s">
        <v>506</v>
      </c>
      <c r="E3" s="138" t="s">
        <v>504</v>
      </c>
      <c r="F3" s="190" t="s">
        <v>505</v>
      </c>
      <c r="G3" s="191" t="s">
        <v>506</v>
      </c>
      <c r="H3" s="190" t="s">
        <v>507</v>
      </c>
    </row>
    <row r="4" spans="1:8" ht="12.75" customHeight="1">
      <c r="A4" s="84" t="s">
        <v>53</v>
      </c>
      <c r="B4" s="74">
        <v>94753</v>
      </c>
      <c r="C4" s="74">
        <v>78229</v>
      </c>
      <c r="E4" s="84" t="s">
        <v>62</v>
      </c>
      <c r="F4" s="192">
        <v>57123</v>
      </c>
      <c r="G4" s="192">
        <v>48670</v>
      </c>
      <c r="H4" s="193">
        <v>3771</v>
      </c>
    </row>
    <row r="5" spans="1:8" ht="12.75" customHeight="1">
      <c r="A5" s="84" t="s">
        <v>54</v>
      </c>
      <c r="B5" s="74">
        <v>78226</v>
      </c>
      <c r="C5" s="74">
        <v>64598</v>
      </c>
      <c r="E5" s="84" t="s">
        <v>63</v>
      </c>
      <c r="F5" s="192">
        <v>55960</v>
      </c>
      <c r="G5" s="192">
        <v>47048</v>
      </c>
      <c r="H5" s="193">
        <v>13853</v>
      </c>
    </row>
    <row r="6" spans="1:8" ht="12.75" customHeight="1">
      <c r="A6" s="84" t="s">
        <v>55</v>
      </c>
      <c r="B6" s="74">
        <v>74412</v>
      </c>
      <c r="C6" s="74">
        <v>60524</v>
      </c>
      <c r="E6" s="84" t="s">
        <v>64</v>
      </c>
      <c r="F6" s="192">
        <v>54728</v>
      </c>
      <c r="G6" s="192">
        <v>47832</v>
      </c>
      <c r="H6" s="193">
        <v>13425</v>
      </c>
    </row>
    <row r="7" spans="1:8" ht="12.75" customHeight="1">
      <c r="A7" s="84" t="s">
        <v>56</v>
      </c>
      <c r="B7" s="74">
        <v>75985</v>
      </c>
      <c r="C7" s="74">
        <v>57390</v>
      </c>
      <c r="E7" s="84" t="s">
        <v>65</v>
      </c>
      <c r="F7" s="192">
        <v>54166</v>
      </c>
      <c r="G7" s="192">
        <v>46243</v>
      </c>
      <c r="H7" s="193">
        <v>14154</v>
      </c>
    </row>
    <row r="8" spans="1:8" ht="12.75" customHeight="1">
      <c r="A8" s="84" t="s">
        <v>57</v>
      </c>
      <c r="B8" s="74">
        <v>71269</v>
      </c>
      <c r="C8" s="74">
        <v>51707</v>
      </c>
      <c r="E8" s="84" t="s">
        <v>86</v>
      </c>
      <c r="F8" s="192">
        <v>50861</v>
      </c>
      <c r="G8" s="192">
        <v>44830</v>
      </c>
      <c r="H8" s="193">
        <v>15631</v>
      </c>
    </row>
    <row r="9" spans="1:8" ht="12.75" customHeight="1">
      <c r="A9" s="84" t="s">
        <v>58</v>
      </c>
      <c r="B9" s="74">
        <v>73365</v>
      </c>
      <c r="C9" s="74">
        <v>54422</v>
      </c>
      <c r="E9" s="84" t="s">
        <v>87</v>
      </c>
      <c r="F9" s="76">
        <v>51114</v>
      </c>
      <c r="G9" s="76">
        <v>42427</v>
      </c>
      <c r="H9" s="76">
        <v>14667</v>
      </c>
    </row>
    <row r="10" spans="1:8" ht="12.75" customHeight="1">
      <c r="A10" s="84" t="s">
        <v>59</v>
      </c>
      <c r="B10" s="74">
        <v>70178</v>
      </c>
      <c r="C10" s="74">
        <v>53684</v>
      </c>
      <c r="E10" s="84" t="s">
        <v>88</v>
      </c>
      <c r="F10" s="76">
        <v>49341</v>
      </c>
      <c r="G10" s="76">
        <v>40899</v>
      </c>
      <c r="H10" s="76">
        <v>13424</v>
      </c>
    </row>
    <row r="11" spans="1:8" ht="12.75" customHeight="1">
      <c r="A11" s="84" t="s">
        <v>60</v>
      </c>
      <c r="B11" s="74">
        <v>64724</v>
      </c>
      <c r="C11" s="74">
        <v>48082</v>
      </c>
      <c r="E11" s="84" t="s">
        <v>89</v>
      </c>
      <c r="F11" s="194">
        <v>53410</v>
      </c>
      <c r="G11" s="84">
        <v>40309</v>
      </c>
      <c r="H11" s="84">
        <v>12202</v>
      </c>
    </row>
    <row r="12" spans="1:8" ht="12.75" customHeight="1">
      <c r="A12" s="84" t="s">
        <v>61</v>
      </c>
      <c r="B12" s="74">
        <v>60541</v>
      </c>
      <c r="C12" s="74">
        <v>48371</v>
      </c>
      <c r="E12" s="84" t="s">
        <v>90</v>
      </c>
      <c r="F12" s="77">
        <v>51752</v>
      </c>
      <c r="G12" s="77">
        <v>38953</v>
      </c>
      <c r="H12" s="77">
        <v>12944</v>
      </c>
    </row>
    <row r="13" spans="1:8" ht="12.75" customHeight="1">
      <c r="A13" s="153" t="s">
        <v>508</v>
      </c>
      <c r="B13" s="153"/>
      <c r="E13" s="84" t="s">
        <v>317</v>
      </c>
      <c r="F13" s="77">
        <v>50390</v>
      </c>
      <c r="G13" s="77">
        <v>39036</v>
      </c>
      <c r="H13" s="77">
        <v>11935</v>
      </c>
    </row>
    <row r="14" spans="1:8" ht="12.75" customHeight="1">
      <c r="A14" s="153"/>
      <c r="B14" s="153"/>
      <c r="E14" s="84" t="s">
        <v>319</v>
      </c>
      <c r="F14" s="77">
        <v>52032</v>
      </c>
      <c r="G14" s="77">
        <v>37036</v>
      </c>
      <c r="H14" s="77">
        <v>10744</v>
      </c>
    </row>
    <row r="15" ht="12.75" customHeight="1">
      <c r="E15" s="195" t="s">
        <v>509</v>
      </c>
    </row>
    <row r="16" ht="12.75" customHeight="1">
      <c r="E16" s="153" t="s">
        <v>510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7.25">
      <c r="A1" s="210" t="s">
        <v>566</v>
      </c>
    </row>
    <row r="2" ht="13.5">
      <c r="A2" t="s">
        <v>567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S53"/>
  <sheetViews>
    <sheetView zoomScaleSheetLayoutView="80" zoomScalePageLayoutView="0" workbookViewId="0" topLeftCell="A1">
      <selection activeCell="A1" sqref="A1:F1"/>
    </sheetView>
  </sheetViews>
  <sheetFormatPr defaultColWidth="9.00390625" defaultRowHeight="13.5"/>
  <cols>
    <col min="1" max="16384" width="9.00390625" style="78" customWidth="1"/>
  </cols>
  <sheetData>
    <row r="1" spans="1:19" ht="17.25">
      <c r="A1" s="324" t="s">
        <v>511</v>
      </c>
      <c r="B1" s="324"/>
      <c r="C1" s="324"/>
      <c r="D1" s="324"/>
      <c r="E1" s="324"/>
      <c r="F1" s="324"/>
      <c r="G1" s="197"/>
      <c r="K1" s="325"/>
      <c r="L1" s="325"/>
      <c r="M1" s="325"/>
      <c r="N1" s="325"/>
      <c r="O1" s="325"/>
      <c r="P1" s="325"/>
      <c r="Q1" s="182"/>
      <c r="R1" s="153"/>
      <c r="S1" s="153"/>
    </row>
    <row r="2" spans="1:19" ht="13.5">
      <c r="A2" s="78" t="s">
        <v>165</v>
      </c>
      <c r="H2" s="323" t="s">
        <v>21</v>
      </c>
      <c r="I2" s="323"/>
      <c r="K2" s="153"/>
      <c r="L2" s="153"/>
      <c r="M2" s="153"/>
      <c r="N2" s="153"/>
      <c r="O2" s="153"/>
      <c r="P2" s="153"/>
      <c r="Q2" s="153"/>
      <c r="R2" s="326"/>
      <c r="S2" s="326"/>
    </row>
    <row r="3" spans="1:19" ht="17.25" customHeight="1">
      <c r="A3" s="327" t="s">
        <v>0</v>
      </c>
      <c r="B3" s="327" t="s">
        <v>512</v>
      </c>
      <c r="C3" s="330" t="s">
        <v>513</v>
      </c>
      <c r="D3" s="298" t="s">
        <v>514</v>
      </c>
      <c r="E3" s="293"/>
      <c r="F3" s="293"/>
      <c r="G3" s="293"/>
      <c r="H3" s="293"/>
      <c r="I3" s="294"/>
      <c r="K3" s="1"/>
      <c r="L3" s="1"/>
      <c r="M3" s="200"/>
      <c r="N3" s="182"/>
      <c r="O3" s="182"/>
      <c r="P3" s="182"/>
      <c r="Q3" s="182"/>
      <c r="R3" s="182"/>
      <c r="S3" s="182"/>
    </row>
    <row r="4" spans="1:19" ht="13.5">
      <c r="A4" s="328"/>
      <c r="B4" s="328"/>
      <c r="C4" s="331"/>
      <c r="D4" s="298" t="s">
        <v>515</v>
      </c>
      <c r="E4" s="294"/>
      <c r="F4" s="298" t="s">
        <v>516</v>
      </c>
      <c r="G4" s="294"/>
      <c r="H4" s="298" t="s">
        <v>14</v>
      </c>
      <c r="I4" s="294"/>
      <c r="K4" s="1"/>
      <c r="L4" s="1"/>
      <c r="M4" s="200"/>
      <c r="N4" s="322"/>
      <c r="O4" s="322"/>
      <c r="P4" s="322"/>
      <c r="Q4" s="322"/>
      <c r="R4" s="322"/>
      <c r="S4" s="322"/>
    </row>
    <row r="5" spans="1:19" ht="13.5">
      <c r="A5" s="329"/>
      <c r="B5" s="329"/>
      <c r="C5" s="332"/>
      <c r="D5" s="138" t="s">
        <v>517</v>
      </c>
      <c r="E5" s="138" t="s">
        <v>518</v>
      </c>
      <c r="F5" s="138" t="s">
        <v>519</v>
      </c>
      <c r="G5" s="138" t="s">
        <v>518</v>
      </c>
      <c r="H5" s="138" t="s">
        <v>520</v>
      </c>
      <c r="I5" s="138" t="s">
        <v>521</v>
      </c>
      <c r="K5" s="1"/>
      <c r="L5" s="1"/>
      <c r="M5" s="200"/>
      <c r="N5" s="156"/>
      <c r="O5" s="156"/>
      <c r="P5" s="156"/>
      <c r="Q5" s="156"/>
      <c r="R5" s="156"/>
      <c r="S5" s="156"/>
    </row>
    <row r="6" spans="1:19" ht="21" customHeight="1">
      <c r="A6" s="138">
        <v>17</v>
      </c>
      <c r="B6" s="84">
        <v>1</v>
      </c>
      <c r="C6" s="84">
        <v>5</v>
      </c>
      <c r="D6" s="84">
        <v>92</v>
      </c>
      <c r="E6" s="84">
        <v>3</v>
      </c>
      <c r="F6" s="84">
        <v>75</v>
      </c>
      <c r="G6" s="201">
        <v>1</v>
      </c>
      <c r="H6" s="84">
        <v>3</v>
      </c>
      <c r="I6" s="84">
        <v>10</v>
      </c>
      <c r="K6" s="156"/>
      <c r="L6" s="153"/>
      <c r="M6" s="153"/>
      <c r="N6" s="153"/>
      <c r="O6" s="153"/>
      <c r="P6" s="153"/>
      <c r="Q6" s="199"/>
      <c r="R6" s="153"/>
      <c r="S6" s="153"/>
    </row>
    <row r="7" spans="1:19" ht="21" customHeight="1">
      <c r="A7" s="138">
        <v>18</v>
      </c>
      <c r="B7" s="84">
        <v>1</v>
      </c>
      <c r="C7" s="84">
        <v>7</v>
      </c>
      <c r="D7" s="84">
        <v>92</v>
      </c>
      <c r="E7" s="84">
        <v>3</v>
      </c>
      <c r="F7" s="84">
        <v>75</v>
      </c>
      <c r="G7" s="201">
        <v>1</v>
      </c>
      <c r="H7" s="84">
        <v>3</v>
      </c>
      <c r="I7" s="84">
        <v>10</v>
      </c>
      <c r="K7" s="156"/>
      <c r="L7" s="153"/>
      <c r="M7" s="153"/>
      <c r="N7" s="153"/>
      <c r="O7" s="153"/>
      <c r="P7" s="153"/>
      <c r="Q7" s="199"/>
      <c r="R7" s="153"/>
      <c r="S7" s="153"/>
    </row>
    <row r="8" spans="1:19" ht="21" customHeight="1">
      <c r="A8" s="138">
        <v>19</v>
      </c>
      <c r="B8" s="84">
        <v>1</v>
      </c>
      <c r="C8" s="84">
        <v>7</v>
      </c>
      <c r="D8" s="84">
        <v>92</v>
      </c>
      <c r="E8" s="84">
        <v>3</v>
      </c>
      <c r="F8" s="84">
        <v>75</v>
      </c>
      <c r="G8" s="201">
        <v>1</v>
      </c>
      <c r="H8" s="84">
        <v>3</v>
      </c>
      <c r="I8" s="84">
        <v>10</v>
      </c>
      <c r="K8" s="156"/>
      <c r="L8" s="153"/>
      <c r="M8" s="153"/>
      <c r="N8" s="153"/>
      <c r="O8" s="153"/>
      <c r="P8" s="153"/>
      <c r="Q8" s="199"/>
      <c r="R8" s="153"/>
      <c r="S8" s="153"/>
    </row>
    <row r="9" spans="1:19" ht="21" customHeight="1">
      <c r="A9" s="138">
        <v>20</v>
      </c>
      <c r="B9" s="84">
        <v>1</v>
      </c>
      <c r="C9" s="84">
        <v>7</v>
      </c>
      <c r="D9" s="84">
        <v>92</v>
      </c>
      <c r="E9" s="84">
        <v>3</v>
      </c>
      <c r="F9" s="84">
        <v>75</v>
      </c>
      <c r="G9" s="201">
        <v>1</v>
      </c>
      <c r="H9" s="84">
        <v>3</v>
      </c>
      <c r="I9" s="84">
        <v>10</v>
      </c>
      <c r="K9" s="156"/>
      <c r="L9" s="153"/>
      <c r="M9" s="153"/>
      <c r="N9" s="153"/>
      <c r="O9" s="153"/>
      <c r="P9" s="153"/>
      <c r="Q9" s="199"/>
      <c r="R9" s="153"/>
      <c r="S9" s="153"/>
    </row>
    <row r="10" spans="1:19" ht="21" customHeight="1">
      <c r="A10" s="138">
        <v>21</v>
      </c>
      <c r="B10" s="84">
        <v>1</v>
      </c>
      <c r="C10" s="84">
        <v>7</v>
      </c>
      <c r="D10" s="84">
        <v>92</v>
      </c>
      <c r="E10" s="84">
        <v>3</v>
      </c>
      <c r="F10" s="84">
        <v>75</v>
      </c>
      <c r="G10" s="201">
        <v>1</v>
      </c>
      <c r="H10" s="84">
        <v>3</v>
      </c>
      <c r="I10" s="84">
        <v>10</v>
      </c>
      <c r="K10" s="156"/>
      <c r="L10" s="153"/>
      <c r="M10" s="153"/>
      <c r="N10" s="153"/>
      <c r="O10" s="153"/>
      <c r="P10" s="153"/>
      <c r="Q10" s="199"/>
      <c r="R10" s="153"/>
      <c r="S10" s="153"/>
    </row>
    <row r="11" spans="1:19" ht="21" customHeight="1">
      <c r="A11" s="138">
        <v>22</v>
      </c>
      <c r="B11" s="84">
        <v>1</v>
      </c>
      <c r="C11" s="84">
        <v>7</v>
      </c>
      <c r="D11" s="84">
        <v>92</v>
      </c>
      <c r="E11" s="84">
        <v>3</v>
      </c>
      <c r="F11" s="84">
        <v>75</v>
      </c>
      <c r="G11" s="201">
        <v>1</v>
      </c>
      <c r="H11" s="84">
        <v>3</v>
      </c>
      <c r="I11" s="84">
        <v>10</v>
      </c>
      <c r="K11" s="156"/>
      <c r="L11" s="153"/>
      <c r="M11" s="153"/>
      <c r="N11" s="153"/>
      <c r="O11" s="153"/>
      <c r="P11" s="153"/>
      <c r="Q11" s="199"/>
      <c r="R11" s="153"/>
      <c r="S11" s="153"/>
    </row>
    <row r="12" spans="1:19" ht="21" customHeight="1">
      <c r="A12" s="138">
        <v>23</v>
      </c>
      <c r="B12" s="84">
        <v>1</v>
      </c>
      <c r="C12" s="84">
        <v>8</v>
      </c>
      <c r="D12" s="84">
        <v>92</v>
      </c>
      <c r="E12" s="84">
        <v>3</v>
      </c>
      <c r="F12" s="84">
        <v>75</v>
      </c>
      <c r="G12" s="201">
        <v>1</v>
      </c>
      <c r="H12" s="84">
        <v>3</v>
      </c>
      <c r="I12" s="84">
        <v>10</v>
      </c>
      <c r="K12" s="156"/>
      <c r="L12" s="153"/>
      <c r="M12" s="153"/>
      <c r="N12" s="153"/>
      <c r="O12" s="153"/>
      <c r="P12" s="153"/>
      <c r="Q12" s="199"/>
      <c r="R12" s="153"/>
      <c r="S12" s="153"/>
    </row>
    <row r="13" spans="1:19" ht="21" customHeight="1">
      <c r="A13" s="138">
        <v>24</v>
      </c>
      <c r="B13" s="84">
        <v>1</v>
      </c>
      <c r="C13" s="84">
        <v>8</v>
      </c>
      <c r="D13" s="84">
        <v>92</v>
      </c>
      <c r="E13" s="84">
        <v>3</v>
      </c>
      <c r="F13" s="84">
        <v>75</v>
      </c>
      <c r="G13" s="201">
        <v>1</v>
      </c>
      <c r="H13" s="84">
        <v>3</v>
      </c>
      <c r="I13" s="84">
        <v>10</v>
      </c>
      <c r="K13" s="156"/>
      <c r="L13" s="153"/>
      <c r="M13" s="153"/>
      <c r="N13" s="153"/>
      <c r="O13" s="153"/>
      <c r="P13" s="153"/>
      <c r="Q13" s="199"/>
      <c r="R13" s="153"/>
      <c r="S13" s="153"/>
    </row>
    <row r="14" spans="1:19" ht="21" customHeight="1">
      <c r="A14" s="138">
        <v>25</v>
      </c>
      <c r="B14" s="84">
        <v>1</v>
      </c>
      <c r="C14" s="84">
        <v>9</v>
      </c>
      <c r="D14" s="84">
        <v>92</v>
      </c>
      <c r="E14" s="84">
        <v>3</v>
      </c>
      <c r="F14" s="84">
        <v>75</v>
      </c>
      <c r="G14" s="201">
        <v>1</v>
      </c>
      <c r="H14" s="84">
        <v>3</v>
      </c>
      <c r="I14" s="84">
        <v>10</v>
      </c>
      <c r="K14" s="156"/>
      <c r="L14" s="153"/>
      <c r="M14" s="153"/>
      <c r="N14" s="153"/>
      <c r="O14" s="153"/>
      <c r="P14" s="153"/>
      <c r="Q14" s="199"/>
      <c r="R14" s="153"/>
      <c r="S14" s="153"/>
    </row>
    <row r="15" spans="1:19" ht="21.75" customHeight="1">
      <c r="A15" s="138">
        <v>26</v>
      </c>
      <c r="B15" s="202">
        <v>1</v>
      </c>
      <c r="C15" s="202">
        <v>9</v>
      </c>
      <c r="D15" s="202">
        <v>92</v>
      </c>
      <c r="E15" s="202">
        <v>2</v>
      </c>
      <c r="F15" s="202">
        <v>75</v>
      </c>
      <c r="G15" s="202">
        <v>1</v>
      </c>
      <c r="H15" s="202">
        <v>3</v>
      </c>
      <c r="I15" s="202">
        <v>9</v>
      </c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19" ht="21.75" customHeight="1">
      <c r="A16" s="138">
        <v>27</v>
      </c>
      <c r="B16" s="202">
        <v>2</v>
      </c>
      <c r="C16" s="202">
        <v>9</v>
      </c>
      <c r="D16" s="202">
        <v>92</v>
      </c>
      <c r="E16" s="202">
        <v>2</v>
      </c>
      <c r="F16" s="202">
        <v>75</v>
      </c>
      <c r="G16" s="202">
        <v>1</v>
      </c>
      <c r="H16" s="202">
        <v>3</v>
      </c>
      <c r="I16" s="202">
        <v>9</v>
      </c>
      <c r="K16" s="182"/>
      <c r="L16" s="182"/>
      <c r="M16" s="182"/>
      <c r="N16" s="182"/>
      <c r="O16" s="182"/>
      <c r="P16" s="182"/>
      <c r="Q16" s="182"/>
      <c r="R16" s="182"/>
      <c r="S16" s="182"/>
    </row>
    <row r="17" spans="1:19" ht="21.75" customHeight="1">
      <c r="A17" s="138">
        <v>28</v>
      </c>
      <c r="B17" s="202">
        <v>2</v>
      </c>
      <c r="C17" s="202">
        <v>9</v>
      </c>
      <c r="D17" s="202">
        <v>92</v>
      </c>
      <c r="E17" s="202">
        <v>2</v>
      </c>
      <c r="F17" s="202">
        <v>75</v>
      </c>
      <c r="G17" s="202">
        <v>1</v>
      </c>
      <c r="H17" s="202">
        <v>3</v>
      </c>
      <c r="I17" s="202">
        <v>9</v>
      </c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ht="13.5">
      <c r="A18" s="182" t="s">
        <v>522</v>
      </c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13.5">
      <c r="A19" s="153" t="s">
        <v>523</v>
      </c>
      <c r="B19" s="197"/>
      <c r="C19" s="197"/>
      <c r="D19" s="197"/>
      <c r="E19" s="197"/>
      <c r="F19" s="197"/>
      <c r="G19" s="197"/>
      <c r="H19" s="197"/>
      <c r="I19" s="197"/>
      <c r="K19" s="182"/>
      <c r="L19" s="182"/>
      <c r="M19" s="182"/>
      <c r="N19" s="182"/>
      <c r="O19" s="182"/>
      <c r="P19" s="182"/>
      <c r="Q19" s="182"/>
      <c r="R19" s="182"/>
      <c r="S19" s="182"/>
    </row>
    <row r="20" spans="1:17" ht="17.25">
      <c r="A20" s="197" t="s">
        <v>524</v>
      </c>
      <c r="B20" s="197"/>
      <c r="C20" s="197"/>
      <c r="D20" s="197"/>
      <c r="E20" s="197"/>
      <c r="F20" s="197"/>
      <c r="G20" s="197"/>
      <c r="H20" s="197"/>
      <c r="I20" s="197"/>
      <c r="K20" s="196"/>
      <c r="L20" s="197"/>
      <c r="M20" s="197"/>
      <c r="N20" s="197"/>
      <c r="O20" s="197"/>
      <c r="P20" s="197"/>
      <c r="Q20" s="197"/>
    </row>
    <row r="21" spans="1:17" ht="17.25">
      <c r="A21" s="197"/>
      <c r="B21" s="197"/>
      <c r="C21" s="197"/>
      <c r="D21" s="197"/>
      <c r="E21" s="197"/>
      <c r="F21" s="197"/>
      <c r="G21" s="197"/>
      <c r="H21" s="197"/>
      <c r="I21" s="197"/>
      <c r="K21" s="196"/>
      <c r="L21" s="197"/>
      <c r="M21" s="197"/>
      <c r="N21" s="197"/>
      <c r="O21" s="197"/>
      <c r="P21" s="197"/>
      <c r="Q21" s="197"/>
    </row>
    <row r="22" spans="1:17" ht="17.25">
      <c r="A22" s="173"/>
      <c r="B22" s="197"/>
      <c r="C22" s="197"/>
      <c r="D22" s="197"/>
      <c r="E22" s="197"/>
      <c r="F22" s="197"/>
      <c r="G22" s="197"/>
      <c r="K22" s="196"/>
      <c r="L22" s="197"/>
      <c r="M22" s="197"/>
      <c r="N22" s="197"/>
      <c r="O22" s="197"/>
      <c r="P22" s="197"/>
      <c r="Q22" s="197"/>
    </row>
    <row r="23" spans="1:19" ht="13.5">
      <c r="A23" s="78" t="s">
        <v>17</v>
      </c>
      <c r="H23" s="323" t="s">
        <v>21</v>
      </c>
      <c r="I23" s="323"/>
      <c r="K23" s="78" t="s">
        <v>525</v>
      </c>
      <c r="R23" s="323" t="s">
        <v>21</v>
      </c>
      <c r="S23" s="323"/>
    </row>
    <row r="24" spans="1:19" ht="23.25" customHeight="1">
      <c r="A24" s="302" t="s">
        <v>0</v>
      </c>
      <c r="B24" s="302" t="s">
        <v>512</v>
      </c>
      <c r="C24" s="321" t="s">
        <v>513</v>
      </c>
      <c r="D24" s="295" t="s">
        <v>514</v>
      </c>
      <c r="E24" s="295"/>
      <c r="F24" s="295"/>
      <c r="G24" s="295"/>
      <c r="H24" s="295"/>
      <c r="I24" s="295"/>
      <c r="K24" s="302" t="s">
        <v>0</v>
      </c>
      <c r="L24" s="302" t="s">
        <v>512</v>
      </c>
      <c r="M24" s="321" t="s">
        <v>513</v>
      </c>
      <c r="N24" s="295" t="s">
        <v>514</v>
      </c>
      <c r="O24" s="295"/>
      <c r="P24" s="295"/>
      <c r="Q24" s="295"/>
      <c r="R24" s="295"/>
      <c r="S24" s="295"/>
    </row>
    <row r="25" spans="1:19" ht="23.25" customHeight="1">
      <c r="A25" s="302"/>
      <c r="B25" s="302"/>
      <c r="C25" s="321"/>
      <c r="D25" s="295" t="s">
        <v>515</v>
      </c>
      <c r="E25" s="295"/>
      <c r="F25" s="295" t="s">
        <v>516</v>
      </c>
      <c r="G25" s="295"/>
      <c r="H25" s="295" t="s">
        <v>14</v>
      </c>
      <c r="I25" s="295"/>
      <c r="K25" s="302"/>
      <c r="L25" s="302"/>
      <c r="M25" s="321"/>
      <c r="N25" s="295" t="s">
        <v>515</v>
      </c>
      <c r="O25" s="295"/>
      <c r="P25" s="295" t="s">
        <v>516</v>
      </c>
      <c r="Q25" s="295"/>
      <c r="R25" s="295" t="s">
        <v>14</v>
      </c>
      <c r="S25" s="295"/>
    </row>
    <row r="26" spans="1:19" ht="23.25" customHeight="1">
      <c r="A26" s="302"/>
      <c r="B26" s="302"/>
      <c r="C26" s="321"/>
      <c r="D26" s="138" t="s">
        <v>517</v>
      </c>
      <c r="E26" s="138" t="s">
        <v>518</v>
      </c>
      <c r="F26" s="138" t="s">
        <v>519</v>
      </c>
      <c r="G26" s="138" t="s">
        <v>518</v>
      </c>
      <c r="H26" s="138" t="s">
        <v>520</v>
      </c>
      <c r="I26" s="138" t="s">
        <v>521</v>
      </c>
      <c r="K26" s="302"/>
      <c r="L26" s="302"/>
      <c r="M26" s="321"/>
      <c r="N26" s="138" t="s">
        <v>517</v>
      </c>
      <c r="O26" s="138" t="s">
        <v>518</v>
      </c>
      <c r="P26" s="138" t="s">
        <v>519</v>
      </c>
      <c r="Q26" s="138" t="s">
        <v>518</v>
      </c>
      <c r="R26" s="138" t="s">
        <v>520</v>
      </c>
      <c r="S26" s="138" t="s">
        <v>521</v>
      </c>
    </row>
    <row r="27" spans="1:19" ht="23.25" customHeight="1">
      <c r="A27" s="138" t="s">
        <v>2</v>
      </c>
      <c r="B27" s="84">
        <v>1</v>
      </c>
      <c r="C27" s="84">
        <v>3</v>
      </c>
      <c r="D27" s="84">
        <v>60</v>
      </c>
      <c r="E27" s="84">
        <v>2</v>
      </c>
      <c r="F27" s="84">
        <v>57</v>
      </c>
      <c r="G27" s="201" t="s">
        <v>526</v>
      </c>
      <c r="H27" s="84">
        <v>3</v>
      </c>
      <c r="I27" s="84">
        <v>9</v>
      </c>
      <c r="K27" s="138" t="s">
        <v>527</v>
      </c>
      <c r="L27" s="84">
        <v>0</v>
      </c>
      <c r="M27" s="84">
        <v>1</v>
      </c>
      <c r="N27" s="84">
        <v>32</v>
      </c>
      <c r="O27" s="84">
        <v>1</v>
      </c>
      <c r="P27" s="84">
        <v>21</v>
      </c>
      <c r="Q27" s="201">
        <v>0</v>
      </c>
      <c r="R27" s="84">
        <v>0</v>
      </c>
      <c r="S27" s="84">
        <v>1</v>
      </c>
    </row>
    <row r="28" spans="1:19" ht="23.25" customHeight="1">
      <c r="A28" s="138">
        <v>9</v>
      </c>
      <c r="B28" s="84">
        <v>1</v>
      </c>
      <c r="C28" s="84">
        <v>3</v>
      </c>
      <c r="D28" s="84">
        <v>60</v>
      </c>
      <c r="E28" s="84">
        <v>2</v>
      </c>
      <c r="F28" s="84">
        <v>57</v>
      </c>
      <c r="G28" s="201" t="s">
        <v>526</v>
      </c>
      <c r="H28" s="84">
        <v>3</v>
      </c>
      <c r="I28" s="84">
        <v>9</v>
      </c>
      <c r="K28" s="138">
        <v>14</v>
      </c>
      <c r="L28" s="84">
        <v>0</v>
      </c>
      <c r="M28" s="84">
        <v>1</v>
      </c>
      <c r="N28" s="84">
        <v>32</v>
      </c>
      <c r="O28" s="84">
        <v>1</v>
      </c>
      <c r="P28" s="84">
        <v>21</v>
      </c>
      <c r="Q28" s="201">
        <v>0</v>
      </c>
      <c r="R28" s="84">
        <v>0</v>
      </c>
      <c r="S28" s="84">
        <v>1</v>
      </c>
    </row>
    <row r="29" spans="1:19" ht="23.25" customHeight="1">
      <c r="A29" s="138">
        <v>10</v>
      </c>
      <c r="B29" s="84">
        <v>1</v>
      </c>
      <c r="C29" s="84">
        <v>3</v>
      </c>
      <c r="D29" s="84">
        <v>60</v>
      </c>
      <c r="E29" s="84">
        <v>2</v>
      </c>
      <c r="F29" s="84">
        <v>55</v>
      </c>
      <c r="G29" s="84">
        <v>2</v>
      </c>
      <c r="H29" s="84">
        <v>3</v>
      </c>
      <c r="I29" s="84">
        <v>9</v>
      </c>
      <c r="K29" s="138">
        <v>15</v>
      </c>
      <c r="L29" s="84">
        <v>0</v>
      </c>
      <c r="M29" s="84">
        <v>1</v>
      </c>
      <c r="N29" s="84">
        <v>32</v>
      </c>
      <c r="O29" s="84">
        <v>1</v>
      </c>
      <c r="P29" s="84">
        <v>21</v>
      </c>
      <c r="Q29" s="201">
        <v>0</v>
      </c>
      <c r="R29" s="84">
        <v>0</v>
      </c>
      <c r="S29" s="84">
        <v>1</v>
      </c>
    </row>
    <row r="30" spans="1:19" ht="23.25" customHeight="1">
      <c r="A30" s="138">
        <v>11</v>
      </c>
      <c r="B30" s="84">
        <v>1</v>
      </c>
      <c r="C30" s="84">
        <v>3</v>
      </c>
      <c r="D30" s="84">
        <v>60</v>
      </c>
      <c r="E30" s="84">
        <v>2</v>
      </c>
      <c r="F30" s="84">
        <v>54</v>
      </c>
      <c r="G30" s="84">
        <v>2</v>
      </c>
      <c r="H30" s="84">
        <v>3</v>
      </c>
      <c r="I30" s="84">
        <v>9</v>
      </c>
      <c r="K30" s="138">
        <v>16</v>
      </c>
      <c r="L30" s="84">
        <v>0</v>
      </c>
      <c r="M30" s="84">
        <v>1</v>
      </c>
      <c r="N30" s="84">
        <v>32</v>
      </c>
      <c r="O30" s="84">
        <v>1</v>
      </c>
      <c r="P30" s="84">
        <v>21</v>
      </c>
      <c r="Q30" s="201">
        <v>0</v>
      </c>
      <c r="R30" s="84">
        <v>0</v>
      </c>
      <c r="S30" s="84">
        <v>1</v>
      </c>
    </row>
    <row r="31" spans="1:19" ht="23.25" customHeight="1">
      <c r="A31" s="138">
        <v>12</v>
      </c>
      <c r="B31" s="84">
        <v>1</v>
      </c>
      <c r="C31" s="84">
        <v>3</v>
      </c>
      <c r="D31" s="84">
        <v>60</v>
      </c>
      <c r="E31" s="84">
        <v>2</v>
      </c>
      <c r="F31" s="84">
        <v>54</v>
      </c>
      <c r="G31" s="84">
        <v>1</v>
      </c>
      <c r="H31" s="84">
        <v>3</v>
      </c>
      <c r="I31" s="84">
        <v>9</v>
      </c>
      <c r="K31" s="286" t="s">
        <v>528</v>
      </c>
      <c r="L31" s="286"/>
      <c r="M31" s="286"/>
      <c r="N31" s="286"/>
      <c r="O31" s="286"/>
      <c r="P31" s="286"/>
      <c r="Q31" s="286"/>
      <c r="R31" s="286"/>
      <c r="S31" s="286"/>
    </row>
    <row r="32" spans="1:11" ht="23.25" customHeight="1">
      <c r="A32" s="138">
        <v>13</v>
      </c>
      <c r="B32" s="84">
        <v>1</v>
      </c>
      <c r="C32" s="84">
        <v>3</v>
      </c>
      <c r="D32" s="84">
        <v>60</v>
      </c>
      <c r="E32" s="84">
        <v>2</v>
      </c>
      <c r="F32" s="84">
        <v>54</v>
      </c>
      <c r="G32" s="84">
        <v>1</v>
      </c>
      <c r="H32" s="84">
        <v>3</v>
      </c>
      <c r="I32" s="84">
        <v>9</v>
      </c>
      <c r="K32" s="153" t="s">
        <v>529</v>
      </c>
    </row>
    <row r="33" spans="1:9" ht="23.25" customHeight="1">
      <c r="A33" s="138">
        <v>14</v>
      </c>
      <c r="B33" s="84">
        <v>1</v>
      </c>
      <c r="C33" s="84">
        <v>3</v>
      </c>
      <c r="D33" s="84">
        <v>60</v>
      </c>
      <c r="E33" s="84">
        <v>2</v>
      </c>
      <c r="F33" s="84">
        <v>54</v>
      </c>
      <c r="G33" s="84">
        <v>1</v>
      </c>
      <c r="H33" s="84">
        <v>3</v>
      </c>
      <c r="I33" s="84">
        <v>9</v>
      </c>
    </row>
    <row r="34" spans="1:9" ht="23.25" customHeight="1">
      <c r="A34" s="138">
        <v>15</v>
      </c>
      <c r="B34" s="84">
        <v>1</v>
      </c>
      <c r="C34" s="84">
        <v>3</v>
      </c>
      <c r="D34" s="84">
        <v>60</v>
      </c>
      <c r="E34" s="84">
        <v>2</v>
      </c>
      <c r="F34" s="84">
        <v>54</v>
      </c>
      <c r="G34" s="84">
        <v>1</v>
      </c>
      <c r="H34" s="84">
        <v>3</v>
      </c>
      <c r="I34" s="84">
        <v>9</v>
      </c>
    </row>
    <row r="35" spans="1:9" ht="23.25" customHeight="1">
      <c r="A35" s="138">
        <v>16</v>
      </c>
      <c r="B35" s="84">
        <v>1</v>
      </c>
      <c r="C35" s="84">
        <v>4</v>
      </c>
      <c r="D35" s="84">
        <v>60</v>
      </c>
      <c r="E35" s="84">
        <v>2</v>
      </c>
      <c r="F35" s="84">
        <v>54</v>
      </c>
      <c r="G35" s="84">
        <v>1</v>
      </c>
      <c r="H35" s="84">
        <v>3</v>
      </c>
      <c r="I35" s="84">
        <v>9</v>
      </c>
    </row>
    <row r="36" spans="1:9" ht="13.5">
      <c r="A36" s="286" t="s">
        <v>528</v>
      </c>
      <c r="B36" s="286"/>
      <c r="C36" s="286"/>
      <c r="D36" s="286"/>
      <c r="E36" s="286"/>
      <c r="F36" s="286"/>
      <c r="G36" s="286"/>
      <c r="H36" s="286"/>
      <c r="I36" s="286"/>
    </row>
    <row r="37" ht="13.5">
      <c r="A37" s="153" t="s">
        <v>529</v>
      </c>
    </row>
    <row r="38" ht="13.5">
      <c r="A38" s="153"/>
    </row>
    <row r="39" ht="17.25">
      <c r="A39" s="173"/>
    </row>
    <row r="41" ht="23.25" customHeight="1"/>
    <row r="42" ht="23.25" customHeight="1"/>
    <row r="43" ht="23.25" customHeight="1"/>
    <row r="44" ht="22.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3" spans="10:11" ht="13.5">
      <c r="J53" s="197"/>
      <c r="K53" s="197"/>
    </row>
  </sheetData>
  <sheetProtection/>
  <mergeCells count="32">
    <mergeCell ref="A1:F1"/>
    <mergeCell ref="K1:P1"/>
    <mergeCell ref="H2:I2"/>
    <mergeCell ref="R2:S2"/>
    <mergeCell ref="A3:A5"/>
    <mergeCell ref="B3:B5"/>
    <mergeCell ref="C3:C5"/>
    <mergeCell ref="D3:I3"/>
    <mergeCell ref="D4:E4"/>
    <mergeCell ref="F4:G4"/>
    <mergeCell ref="H4:I4"/>
    <mergeCell ref="N4:O4"/>
    <mergeCell ref="P4:Q4"/>
    <mergeCell ref="R4:S4"/>
    <mergeCell ref="H23:I23"/>
    <mergeCell ref="R23:S23"/>
    <mergeCell ref="A24:A26"/>
    <mergeCell ref="B24:B26"/>
    <mergeCell ref="C24:C26"/>
    <mergeCell ref="D24:I24"/>
    <mergeCell ref="K24:K26"/>
    <mergeCell ref="L24:L26"/>
    <mergeCell ref="K31:S31"/>
    <mergeCell ref="A36:I36"/>
    <mergeCell ref="M24:M26"/>
    <mergeCell ref="N24:S24"/>
    <mergeCell ref="D25:E25"/>
    <mergeCell ref="F25:G25"/>
    <mergeCell ref="H25:I25"/>
    <mergeCell ref="N25:O25"/>
    <mergeCell ref="P25:Q25"/>
    <mergeCell ref="R25:S2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75" r:id="rId1"/>
  <rowBreaks count="1" manualBreakCount="1">
    <brk id="37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78" customWidth="1"/>
    <col min="2" max="2" width="10.625" style="78" customWidth="1"/>
    <col min="3" max="16384" width="9.00390625" style="78" customWidth="1"/>
  </cols>
  <sheetData>
    <row r="1" ht="17.25">
      <c r="A1" s="173" t="s">
        <v>565</v>
      </c>
    </row>
    <row r="2" spans="1:14" ht="17.25">
      <c r="A2" s="173"/>
      <c r="E2" s="333"/>
      <c r="F2" s="333"/>
      <c r="G2" s="203"/>
      <c r="H2" s="203"/>
      <c r="I2" s="203"/>
      <c r="J2" s="203"/>
      <c r="M2" s="333" t="s">
        <v>531</v>
      </c>
      <c r="N2" s="333"/>
    </row>
    <row r="3" spans="1:16" ht="18" customHeight="1">
      <c r="A3" s="334"/>
      <c r="B3" s="335"/>
      <c r="C3" s="295" t="s">
        <v>62</v>
      </c>
      <c r="D3" s="295"/>
      <c r="E3" s="295" t="s">
        <v>63</v>
      </c>
      <c r="F3" s="295"/>
      <c r="G3" s="295" t="s">
        <v>64</v>
      </c>
      <c r="H3" s="295"/>
      <c r="I3" s="295" t="s">
        <v>65</v>
      </c>
      <c r="J3" s="295"/>
      <c r="K3" s="295" t="s">
        <v>86</v>
      </c>
      <c r="L3" s="295"/>
      <c r="M3" s="295" t="s">
        <v>87</v>
      </c>
      <c r="N3" s="295"/>
      <c r="O3" s="295" t="s">
        <v>88</v>
      </c>
      <c r="P3" s="295"/>
    </row>
    <row r="4" spans="1:16" ht="18" customHeight="1">
      <c r="A4" s="295" t="s">
        <v>532</v>
      </c>
      <c r="B4" s="295"/>
      <c r="C4" s="139" t="s">
        <v>533</v>
      </c>
      <c r="D4" s="139" t="s">
        <v>534</v>
      </c>
      <c r="E4" s="139" t="s">
        <v>533</v>
      </c>
      <c r="F4" s="139" t="s">
        <v>534</v>
      </c>
      <c r="G4" s="139" t="s">
        <v>533</v>
      </c>
      <c r="H4" s="139" t="s">
        <v>534</v>
      </c>
      <c r="I4" s="139" t="s">
        <v>533</v>
      </c>
      <c r="J4" s="139" t="s">
        <v>534</v>
      </c>
      <c r="K4" s="139" t="s">
        <v>533</v>
      </c>
      <c r="L4" s="139" t="s">
        <v>534</v>
      </c>
      <c r="M4" s="139" t="s">
        <v>533</v>
      </c>
      <c r="N4" s="139" t="s">
        <v>534</v>
      </c>
      <c r="O4" s="139" t="s">
        <v>533</v>
      </c>
      <c r="P4" s="139" t="s">
        <v>534</v>
      </c>
    </row>
    <row r="5" spans="1:16" ht="18" customHeight="1">
      <c r="A5" s="327" t="s">
        <v>535</v>
      </c>
      <c r="B5" s="137" t="s">
        <v>536</v>
      </c>
      <c r="C5" s="204">
        <v>174</v>
      </c>
      <c r="D5" s="204">
        <v>6319</v>
      </c>
      <c r="E5" s="204">
        <v>169</v>
      </c>
      <c r="F5" s="204">
        <v>6243</v>
      </c>
      <c r="G5" s="204">
        <v>133</v>
      </c>
      <c r="H5" s="204">
        <v>5435</v>
      </c>
      <c r="I5" s="187">
        <v>177</v>
      </c>
      <c r="J5" s="187">
        <v>4579</v>
      </c>
      <c r="K5" s="204">
        <v>73</v>
      </c>
      <c r="L5" s="204">
        <v>3403</v>
      </c>
      <c r="M5" s="204">
        <v>89</v>
      </c>
      <c r="N5" s="204">
        <v>3537</v>
      </c>
      <c r="O5" s="204">
        <v>27</v>
      </c>
      <c r="P5" s="204">
        <v>1863</v>
      </c>
    </row>
    <row r="6" spans="1:16" ht="18" customHeight="1">
      <c r="A6" s="328"/>
      <c r="B6" s="137" t="s">
        <v>537</v>
      </c>
      <c r="C6" s="204">
        <v>560</v>
      </c>
      <c r="D6" s="204">
        <v>27686</v>
      </c>
      <c r="E6" s="204">
        <v>639</v>
      </c>
      <c r="F6" s="204">
        <v>33304</v>
      </c>
      <c r="G6" s="204">
        <v>576</v>
      </c>
      <c r="H6" s="204">
        <v>31349</v>
      </c>
      <c r="I6" s="187">
        <v>414</v>
      </c>
      <c r="J6" s="187">
        <v>20409</v>
      </c>
      <c r="K6" s="204">
        <v>222</v>
      </c>
      <c r="L6" s="204">
        <v>21524</v>
      </c>
      <c r="M6" s="204">
        <v>364</v>
      </c>
      <c r="N6" s="204">
        <v>21978</v>
      </c>
      <c r="O6" s="204">
        <v>436</v>
      </c>
      <c r="P6" s="204">
        <v>26842</v>
      </c>
    </row>
    <row r="7" spans="1:16" ht="18" customHeight="1">
      <c r="A7" s="328"/>
      <c r="B7" s="137" t="s">
        <v>94</v>
      </c>
      <c r="C7" s="204">
        <v>19</v>
      </c>
      <c r="D7" s="204">
        <v>2380</v>
      </c>
      <c r="E7" s="204">
        <v>20</v>
      </c>
      <c r="F7" s="204">
        <v>3240</v>
      </c>
      <c r="G7" s="204">
        <v>25</v>
      </c>
      <c r="H7" s="204">
        <v>3291</v>
      </c>
      <c r="I7" s="187">
        <v>227</v>
      </c>
      <c r="J7" s="187">
        <v>16725</v>
      </c>
      <c r="K7" s="204">
        <v>23</v>
      </c>
      <c r="L7" s="204">
        <v>3637</v>
      </c>
      <c r="M7" s="204">
        <v>47</v>
      </c>
      <c r="N7" s="204">
        <v>5565</v>
      </c>
      <c r="O7" s="204">
        <v>25</v>
      </c>
      <c r="P7" s="204">
        <v>1606</v>
      </c>
    </row>
    <row r="8" spans="1:16" ht="18" customHeight="1">
      <c r="A8" s="329"/>
      <c r="B8" s="137" t="s">
        <v>389</v>
      </c>
      <c r="C8" s="204">
        <v>753</v>
      </c>
      <c r="D8" s="204">
        <v>36385</v>
      </c>
      <c r="E8" s="204">
        <v>828</v>
      </c>
      <c r="F8" s="204">
        <v>42787</v>
      </c>
      <c r="G8" s="204">
        <v>734</v>
      </c>
      <c r="H8" s="204">
        <v>40075</v>
      </c>
      <c r="I8" s="187">
        <v>818</v>
      </c>
      <c r="J8" s="187">
        <v>41713</v>
      </c>
      <c r="K8" s="204">
        <v>318</v>
      </c>
      <c r="L8" s="204">
        <v>28564</v>
      </c>
      <c r="M8" s="204">
        <f>SUM(M5:M7)</f>
        <v>500</v>
      </c>
      <c r="N8" s="204">
        <f>SUM(N5:N7)</f>
        <v>31080</v>
      </c>
      <c r="O8" s="204">
        <v>488</v>
      </c>
      <c r="P8" s="204">
        <v>30311</v>
      </c>
    </row>
    <row r="9" spans="1:16" ht="18" customHeight="1">
      <c r="A9" s="302" t="s">
        <v>538</v>
      </c>
      <c r="B9" s="137" t="s">
        <v>539</v>
      </c>
      <c r="C9" s="204">
        <v>322</v>
      </c>
      <c r="D9" s="204">
        <v>10785</v>
      </c>
      <c r="E9" s="204">
        <v>328</v>
      </c>
      <c r="F9" s="204">
        <v>8572</v>
      </c>
      <c r="G9" s="204">
        <v>298</v>
      </c>
      <c r="H9" s="204">
        <v>11971</v>
      </c>
      <c r="I9" s="187">
        <v>250</v>
      </c>
      <c r="J9" s="187">
        <v>8032</v>
      </c>
      <c r="K9" s="204">
        <v>148</v>
      </c>
      <c r="L9" s="204">
        <v>8933</v>
      </c>
      <c r="M9" s="204">
        <v>154</v>
      </c>
      <c r="N9" s="204">
        <v>11330</v>
      </c>
      <c r="O9" s="204">
        <v>189</v>
      </c>
      <c r="P9" s="204">
        <v>10602</v>
      </c>
    </row>
    <row r="10" spans="1:16" ht="18" customHeight="1">
      <c r="A10" s="302"/>
      <c r="B10" s="137" t="s">
        <v>540</v>
      </c>
      <c r="C10" s="204">
        <v>255</v>
      </c>
      <c r="D10" s="204">
        <v>9532</v>
      </c>
      <c r="E10" s="204">
        <v>282</v>
      </c>
      <c r="F10" s="204">
        <v>4111</v>
      </c>
      <c r="G10" s="204">
        <v>194</v>
      </c>
      <c r="H10" s="204">
        <v>9749</v>
      </c>
      <c r="I10" s="187">
        <v>202</v>
      </c>
      <c r="J10" s="187">
        <v>7291</v>
      </c>
      <c r="K10" s="204">
        <v>74</v>
      </c>
      <c r="L10" s="204">
        <v>1566</v>
      </c>
      <c r="M10" s="204">
        <v>75</v>
      </c>
      <c r="N10" s="204">
        <v>4795</v>
      </c>
      <c r="O10" s="204">
        <v>82</v>
      </c>
      <c r="P10" s="204">
        <v>5642</v>
      </c>
    </row>
    <row r="11" spans="1:16" ht="18" customHeight="1">
      <c r="A11" s="302"/>
      <c r="B11" s="137" t="s">
        <v>541</v>
      </c>
      <c r="C11" s="204">
        <v>232</v>
      </c>
      <c r="D11" s="204">
        <v>4494</v>
      </c>
      <c r="E11" s="204">
        <v>247</v>
      </c>
      <c r="F11" s="204">
        <v>4275</v>
      </c>
      <c r="G11" s="204">
        <v>191</v>
      </c>
      <c r="H11" s="204">
        <v>3852</v>
      </c>
      <c r="I11" s="187">
        <v>196</v>
      </c>
      <c r="J11" s="187">
        <v>3697</v>
      </c>
      <c r="K11" s="204">
        <v>91</v>
      </c>
      <c r="L11" s="204">
        <v>2087</v>
      </c>
      <c r="M11" s="204">
        <v>110</v>
      </c>
      <c r="N11" s="204">
        <v>2857</v>
      </c>
      <c r="O11" s="204">
        <v>96</v>
      </c>
      <c r="P11" s="204">
        <v>2108</v>
      </c>
    </row>
    <row r="12" spans="1:16" ht="18" customHeight="1">
      <c r="A12" s="302"/>
      <c r="B12" s="137" t="s">
        <v>542</v>
      </c>
      <c r="C12" s="204">
        <v>345</v>
      </c>
      <c r="D12" s="204">
        <v>5229</v>
      </c>
      <c r="E12" s="204">
        <v>340</v>
      </c>
      <c r="F12" s="204">
        <v>4590</v>
      </c>
      <c r="G12" s="204">
        <v>379</v>
      </c>
      <c r="H12" s="204">
        <v>4256</v>
      </c>
      <c r="I12" s="187">
        <v>493</v>
      </c>
      <c r="J12" s="187">
        <v>3500</v>
      </c>
      <c r="K12" s="204">
        <v>231</v>
      </c>
      <c r="L12" s="204">
        <v>3423</v>
      </c>
      <c r="M12" s="204">
        <v>200</v>
      </c>
      <c r="N12" s="204">
        <v>3680</v>
      </c>
      <c r="O12" s="204">
        <v>239</v>
      </c>
      <c r="P12" s="204">
        <v>3656</v>
      </c>
    </row>
    <row r="13" spans="1:16" ht="18" customHeight="1">
      <c r="A13" s="302"/>
      <c r="B13" s="137" t="s">
        <v>543</v>
      </c>
      <c r="C13" s="204">
        <v>481</v>
      </c>
      <c r="D13" s="204">
        <v>9176</v>
      </c>
      <c r="E13" s="204">
        <v>475</v>
      </c>
      <c r="F13" s="204">
        <v>9511</v>
      </c>
      <c r="G13" s="204">
        <v>384</v>
      </c>
      <c r="H13" s="204">
        <v>11097</v>
      </c>
      <c r="I13" s="187">
        <v>380</v>
      </c>
      <c r="J13" s="187">
        <v>9777</v>
      </c>
      <c r="K13" s="204">
        <v>229</v>
      </c>
      <c r="L13" s="204">
        <v>5318</v>
      </c>
      <c r="M13" s="204">
        <v>310</v>
      </c>
      <c r="N13" s="204">
        <v>6152</v>
      </c>
      <c r="O13" s="204">
        <v>438</v>
      </c>
      <c r="P13" s="204">
        <v>7952</v>
      </c>
    </row>
    <row r="14" spans="1:16" ht="18" customHeight="1">
      <c r="A14" s="302"/>
      <c r="B14" s="137" t="s">
        <v>389</v>
      </c>
      <c r="C14" s="204">
        <v>1635</v>
      </c>
      <c r="D14" s="204">
        <v>39216</v>
      </c>
      <c r="E14" s="204">
        <v>1672</v>
      </c>
      <c r="F14" s="204">
        <v>31059</v>
      </c>
      <c r="G14" s="204">
        <v>1446</v>
      </c>
      <c r="H14" s="204">
        <v>40925</v>
      </c>
      <c r="I14" s="187">
        <v>1521</v>
      </c>
      <c r="J14" s="187">
        <v>32297</v>
      </c>
      <c r="K14" s="204">
        <v>773</v>
      </c>
      <c r="L14" s="204">
        <v>21327</v>
      </c>
      <c r="M14" s="204">
        <f>SUM(M9:M13)</f>
        <v>849</v>
      </c>
      <c r="N14" s="204">
        <f>SUM(N9:N13)</f>
        <v>28814</v>
      </c>
      <c r="O14" s="204">
        <v>1044</v>
      </c>
      <c r="P14" s="204">
        <v>29960</v>
      </c>
    </row>
    <row r="15" spans="1:16" ht="18" customHeight="1">
      <c r="A15" s="302" t="s">
        <v>544</v>
      </c>
      <c r="B15" s="137" t="s">
        <v>545</v>
      </c>
      <c r="C15" s="204">
        <v>519</v>
      </c>
      <c r="D15" s="204">
        <v>10243</v>
      </c>
      <c r="E15" s="204">
        <v>522</v>
      </c>
      <c r="F15" s="204">
        <v>6826</v>
      </c>
      <c r="G15" s="204">
        <v>486</v>
      </c>
      <c r="H15" s="204">
        <v>6420</v>
      </c>
      <c r="I15" s="187">
        <v>494</v>
      </c>
      <c r="J15" s="187">
        <v>5913</v>
      </c>
      <c r="K15" s="204">
        <v>400</v>
      </c>
      <c r="L15" s="204">
        <v>6380</v>
      </c>
      <c r="M15" s="204">
        <v>448</v>
      </c>
      <c r="N15" s="204">
        <v>8759</v>
      </c>
      <c r="O15" s="204">
        <v>453</v>
      </c>
      <c r="P15" s="204">
        <v>5652</v>
      </c>
    </row>
    <row r="16" spans="1:16" ht="18" customHeight="1">
      <c r="A16" s="302"/>
      <c r="B16" s="137" t="s">
        <v>546</v>
      </c>
      <c r="C16" s="204">
        <v>511</v>
      </c>
      <c r="D16" s="204">
        <v>8870</v>
      </c>
      <c r="E16" s="204">
        <v>513</v>
      </c>
      <c r="F16" s="204">
        <v>6499</v>
      </c>
      <c r="G16" s="204">
        <v>492</v>
      </c>
      <c r="H16" s="204">
        <v>5652</v>
      </c>
      <c r="I16" s="187">
        <v>483</v>
      </c>
      <c r="J16" s="187">
        <v>4186</v>
      </c>
      <c r="K16" s="204">
        <v>400</v>
      </c>
      <c r="L16" s="204">
        <v>5301</v>
      </c>
      <c r="M16" s="204">
        <v>423</v>
      </c>
      <c r="N16" s="204">
        <v>7926</v>
      </c>
      <c r="O16" s="204">
        <v>458</v>
      </c>
      <c r="P16" s="204">
        <v>4364</v>
      </c>
    </row>
    <row r="17" spans="1:16" ht="18" customHeight="1">
      <c r="A17" s="302"/>
      <c r="B17" s="137" t="s">
        <v>547</v>
      </c>
      <c r="C17" s="204">
        <v>523</v>
      </c>
      <c r="D17" s="204">
        <v>17777</v>
      </c>
      <c r="E17" s="204">
        <v>513</v>
      </c>
      <c r="F17" s="204">
        <v>17286</v>
      </c>
      <c r="G17" s="204">
        <v>447</v>
      </c>
      <c r="H17" s="204">
        <v>16557</v>
      </c>
      <c r="I17" s="187">
        <v>479</v>
      </c>
      <c r="J17" s="187">
        <v>17461</v>
      </c>
      <c r="K17" s="204">
        <v>349</v>
      </c>
      <c r="L17" s="204">
        <v>11462</v>
      </c>
      <c r="M17" s="204">
        <v>361</v>
      </c>
      <c r="N17" s="204">
        <v>10792</v>
      </c>
      <c r="O17" s="204">
        <v>408</v>
      </c>
      <c r="P17" s="204">
        <v>15713</v>
      </c>
    </row>
    <row r="18" spans="1:16" ht="18" customHeight="1">
      <c r="A18" s="302"/>
      <c r="B18" s="59" t="s">
        <v>389</v>
      </c>
      <c r="C18" s="204">
        <v>1553</v>
      </c>
      <c r="D18" s="204">
        <v>36890</v>
      </c>
      <c r="E18" s="204">
        <v>1548</v>
      </c>
      <c r="F18" s="204">
        <v>30611</v>
      </c>
      <c r="G18" s="204">
        <v>1425</v>
      </c>
      <c r="H18" s="204">
        <v>28629</v>
      </c>
      <c r="I18" s="187">
        <v>1456</v>
      </c>
      <c r="J18" s="187">
        <v>27560</v>
      </c>
      <c r="K18" s="204">
        <v>1149</v>
      </c>
      <c r="L18" s="204">
        <v>23143</v>
      </c>
      <c r="M18" s="204">
        <f>SUM(M15:M17)</f>
        <v>1232</v>
      </c>
      <c r="N18" s="204">
        <f>SUM(N15:N17)</f>
        <v>27477</v>
      </c>
      <c r="O18" s="204">
        <v>1319</v>
      </c>
      <c r="P18" s="204">
        <v>25729</v>
      </c>
    </row>
    <row r="19" spans="1:16" ht="18" customHeight="1">
      <c r="A19" s="302" t="s">
        <v>548</v>
      </c>
      <c r="B19" s="302"/>
      <c r="C19" s="204">
        <v>262</v>
      </c>
      <c r="D19" s="204">
        <v>2697</v>
      </c>
      <c r="E19" s="204">
        <v>163</v>
      </c>
      <c r="F19" s="204">
        <v>2231</v>
      </c>
      <c r="G19" s="204">
        <v>110</v>
      </c>
      <c r="H19" s="204">
        <v>1489</v>
      </c>
      <c r="I19" s="187">
        <v>197</v>
      </c>
      <c r="J19" s="187">
        <v>2793</v>
      </c>
      <c r="K19" s="204">
        <v>150</v>
      </c>
      <c r="L19" s="204">
        <v>2025</v>
      </c>
      <c r="M19" s="204">
        <v>186</v>
      </c>
      <c r="N19" s="204">
        <v>2367</v>
      </c>
      <c r="O19" s="204">
        <v>176</v>
      </c>
      <c r="P19" s="204">
        <v>2173</v>
      </c>
    </row>
    <row r="20" spans="1:16" ht="18" customHeight="1">
      <c r="A20" s="302" t="s">
        <v>549</v>
      </c>
      <c r="B20" s="302"/>
      <c r="C20" s="204">
        <v>4203</v>
      </c>
      <c r="D20" s="204">
        <v>115188</v>
      </c>
      <c r="E20" s="204">
        <v>4211</v>
      </c>
      <c r="F20" s="204">
        <v>106688</v>
      </c>
      <c r="G20" s="204">
        <v>3715</v>
      </c>
      <c r="H20" s="204">
        <v>111118</v>
      </c>
      <c r="I20" s="187">
        <v>3992</v>
      </c>
      <c r="J20" s="187">
        <v>104363</v>
      </c>
      <c r="K20" s="204">
        <v>2390</v>
      </c>
      <c r="L20" s="204">
        <v>75059</v>
      </c>
      <c r="M20" s="204">
        <f>SUM(M8,M14,M18,M19)</f>
        <v>2767</v>
      </c>
      <c r="N20" s="204">
        <f>SUM(N8,N14,N18,N19)</f>
        <v>89738</v>
      </c>
      <c r="O20" s="204">
        <v>2759</v>
      </c>
      <c r="P20" s="204">
        <v>88173</v>
      </c>
    </row>
    <row r="21" spans="1:8" ht="18" customHeight="1">
      <c r="A21" s="205"/>
      <c r="B21" s="78" t="s">
        <v>550</v>
      </c>
      <c r="C21" s="1"/>
      <c r="D21" s="78" t="s">
        <v>551</v>
      </c>
      <c r="H21" s="78" t="s">
        <v>552</v>
      </c>
    </row>
    <row r="22" spans="1:12" ht="18" customHeight="1">
      <c r="A22" s="205"/>
      <c r="B22" s="205"/>
      <c r="E22" s="333"/>
      <c r="F22" s="333"/>
      <c r="G22" s="203"/>
      <c r="H22" s="203"/>
      <c r="I22" s="333"/>
      <c r="J22" s="333"/>
      <c r="K22" s="333" t="s">
        <v>478</v>
      </c>
      <c r="L22" s="333"/>
    </row>
    <row r="23" spans="1:16" ht="18" customHeight="1">
      <c r="A23" s="302" t="s">
        <v>553</v>
      </c>
      <c r="B23" s="302"/>
      <c r="C23" s="302" t="s">
        <v>62</v>
      </c>
      <c r="D23" s="302"/>
      <c r="E23" s="302" t="s">
        <v>63</v>
      </c>
      <c r="F23" s="302"/>
      <c r="G23" s="302" t="s">
        <v>64</v>
      </c>
      <c r="H23" s="302"/>
      <c r="I23" s="302" t="s">
        <v>65</v>
      </c>
      <c r="J23" s="302"/>
      <c r="K23" s="302" t="s">
        <v>86</v>
      </c>
      <c r="L23" s="302"/>
      <c r="M23" s="295" t="s">
        <v>87</v>
      </c>
      <c r="N23" s="295"/>
      <c r="O23" s="302" t="s">
        <v>88</v>
      </c>
      <c r="P23" s="302"/>
    </row>
    <row r="24" spans="1:16" ht="18" customHeight="1">
      <c r="A24" s="302"/>
      <c r="B24" s="302"/>
      <c r="C24" s="206" t="s">
        <v>41</v>
      </c>
      <c r="D24" s="206" t="s">
        <v>554</v>
      </c>
      <c r="E24" s="206" t="s">
        <v>41</v>
      </c>
      <c r="F24" s="206" t="s">
        <v>554</v>
      </c>
      <c r="G24" s="206" t="s">
        <v>41</v>
      </c>
      <c r="H24" s="206" t="s">
        <v>554</v>
      </c>
      <c r="I24" s="206" t="s">
        <v>41</v>
      </c>
      <c r="J24" s="206" t="s">
        <v>554</v>
      </c>
      <c r="K24" s="206" t="s">
        <v>41</v>
      </c>
      <c r="L24" s="206" t="s">
        <v>554</v>
      </c>
      <c r="M24" s="206" t="s">
        <v>41</v>
      </c>
      <c r="N24" s="206" t="s">
        <v>554</v>
      </c>
      <c r="O24" s="206" t="s">
        <v>41</v>
      </c>
      <c r="P24" s="206" t="s">
        <v>554</v>
      </c>
    </row>
    <row r="25" spans="1:16" ht="18" customHeight="1">
      <c r="A25" s="302" t="s">
        <v>555</v>
      </c>
      <c r="B25" s="302"/>
      <c r="C25" s="204">
        <v>301</v>
      </c>
      <c r="D25" s="204">
        <v>72640</v>
      </c>
      <c r="E25" s="204">
        <v>301</v>
      </c>
      <c r="F25" s="204">
        <v>71036</v>
      </c>
      <c r="G25" s="204">
        <v>302</v>
      </c>
      <c r="H25" s="204">
        <v>69600</v>
      </c>
      <c r="I25" s="187">
        <v>299</v>
      </c>
      <c r="J25" s="187">
        <v>72035</v>
      </c>
      <c r="K25" s="204">
        <v>308</v>
      </c>
      <c r="L25" s="204">
        <v>68891</v>
      </c>
      <c r="M25" s="204">
        <v>305</v>
      </c>
      <c r="N25" s="204">
        <v>69815</v>
      </c>
      <c r="O25" s="204">
        <v>307</v>
      </c>
      <c r="P25" s="204">
        <v>67777</v>
      </c>
    </row>
    <row r="26" ht="18" customHeight="1">
      <c r="A26" s="78" t="s">
        <v>556</v>
      </c>
    </row>
    <row r="28" ht="17.25">
      <c r="A28" s="173" t="s">
        <v>530</v>
      </c>
    </row>
    <row r="29" spans="1:14" ht="17.25">
      <c r="A29" s="173"/>
      <c r="E29" s="333"/>
      <c r="F29" s="333"/>
      <c r="G29" s="203"/>
      <c r="H29" s="203"/>
      <c r="I29" s="203"/>
      <c r="J29" s="199" t="s">
        <v>531</v>
      </c>
      <c r="K29" s="182"/>
      <c r="M29" s="322"/>
      <c r="N29" s="322"/>
    </row>
    <row r="30" spans="1:16" ht="17.25">
      <c r="A30" s="334"/>
      <c r="B30" s="335"/>
      <c r="C30" s="295" t="s">
        <v>89</v>
      </c>
      <c r="D30" s="295"/>
      <c r="E30" s="295" t="s">
        <v>90</v>
      </c>
      <c r="F30" s="295"/>
      <c r="G30" s="298" t="s">
        <v>557</v>
      </c>
      <c r="H30" s="294"/>
      <c r="I30" s="295" t="s">
        <v>319</v>
      </c>
      <c r="J30" s="295"/>
      <c r="K30" s="322"/>
      <c r="L30" s="322"/>
      <c r="M30" s="322"/>
      <c r="N30" s="322"/>
      <c r="O30" s="322"/>
      <c r="P30" s="322"/>
    </row>
    <row r="31" spans="1:16" ht="18" customHeight="1">
      <c r="A31" s="295" t="s">
        <v>532</v>
      </c>
      <c r="B31" s="295"/>
      <c r="C31" s="139" t="s">
        <v>533</v>
      </c>
      <c r="D31" s="139" t="s">
        <v>534</v>
      </c>
      <c r="E31" s="139" t="s">
        <v>533</v>
      </c>
      <c r="F31" s="139" t="s">
        <v>534</v>
      </c>
      <c r="G31" s="139" t="s">
        <v>558</v>
      </c>
      <c r="H31" s="139" t="s">
        <v>559</v>
      </c>
      <c r="I31" s="139" t="s">
        <v>533</v>
      </c>
      <c r="J31" s="139" t="s">
        <v>534</v>
      </c>
      <c r="K31" s="207"/>
      <c r="L31" s="207"/>
      <c r="M31" s="207"/>
      <c r="N31" s="207"/>
      <c r="O31" s="207"/>
      <c r="P31" s="207"/>
    </row>
    <row r="32" spans="1:16" ht="18" customHeight="1">
      <c r="A32" s="327" t="s">
        <v>560</v>
      </c>
      <c r="B32" s="137" t="s">
        <v>536</v>
      </c>
      <c r="C32" s="204">
        <v>54</v>
      </c>
      <c r="D32" s="204">
        <v>3447</v>
      </c>
      <c r="E32" s="204">
        <v>17</v>
      </c>
      <c r="F32" s="204">
        <v>2517</v>
      </c>
      <c r="G32" s="204">
        <v>23</v>
      </c>
      <c r="H32" s="204">
        <v>2457</v>
      </c>
      <c r="I32" s="187">
        <v>36</v>
      </c>
      <c r="J32" s="187">
        <v>5231</v>
      </c>
      <c r="K32" s="208"/>
      <c r="L32" s="208"/>
      <c r="M32" s="208"/>
      <c r="N32" s="208"/>
      <c r="O32" s="208"/>
      <c r="P32" s="208"/>
    </row>
    <row r="33" spans="1:16" ht="18" customHeight="1">
      <c r="A33" s="328"/>
      <c r="B33" s="137" t="s">
        <v>537</v>
      </c>
      <c r="C33" s="204">
        <v>231</v>
      </c>
      <c r="D33" s="204">
        <v>19019</v>
      </c>
      <c r="E33" s="204">
        <v>106</v>
      </c>
      <c r="F33" s="204">
        <v>20094</v>
      </c>
      <c r="G33" s="204">
        <v>104</v>
      </c>
      <c r="H33" s="204">
        <v>17897</v>
      </c>
      <c r="I33" s="187">
        <v>102</v>
      </c>
      <c r="J33" s="187">
        <v>17961</v>
      </c>
      <c r="K33" s="208"/>
      <c r="L33" s="208"/>
      <c r="M33" s="208"/>
      <c r="N33" s="208"/>
      <c r="O33" s="208"/>
      <c r="P33" s="208"/>
    </row>
    <row r="34" spans="1:16" ht="18" customHeight="1">
      <c r="A34" s="328"/>
      <c r="B34" s="137" t="s">
        <v>94</v>
      </c>
      <c r="C34" s="204">
        <v>25</v>
      </c>
      <c r="D34" s="204">
        <v>4717</v>
      </c>
      <c r="E34" s="204">
        <v>14</v>
      </c>
      <c r="F34" s="204">
        <v>2753</v>
      </c>
      <c r="G34" s="204">
        <v>18</v>
      </c>
      <c r="H34" s="204">
        <v>4488</v>
      </c>
      <c r="I34" s="187">
        <v>15</v>
      </c>
      <c r="J34" s="187">
        <v>4139</v>
      </c>
      <c r="K34" s="208"/>
      <c r="L34" s="208"/>
      <c r="M34" s="208"/>
      <c r="N34" s="208"/>
      <c r="O34" s="208"/>
      <c r="P34" s="208"/>
    </row>
    <row r="35" spans="1:16" ht="18" customHeight="1">
      <c r="A35" s="329"/>
      <c r="B35" s="137" t="s">
        <v>389</v>
      </c>
      <c r="C35" s="204">
        <v>310</v>
      </c>
      <c r="D35" s="204">
        <v>27213</v>
      </c>
      <c r="E35" s="204">
        <v>137</v>
      </c>
      <c r="F35" s="204">
        <v>25364</v>
      </c>
      <c r="G35" s="204">
        <v>145</v>
      </c>
      <c r="H35" s="204">
        <v>24842</v>
      </c>
      <c r="I35" s="187">
        <f>SUM(I32:I34)</f>
        <v>153</v>
      </c>
      <c r="J35" s="187">
        <f>SUM(J32:J34)</f>
        <v>27331</v>
      </c>
      <c r="K35" s="208"/>
      <c r="L35" s="208"/>
      <c r="M35" s="208"/>
      <c r="N35" s="208"/>
      <c r="O35" s="208"/>
      <c r="P35" s="208"/>
    </row>
    <row r="36" spans="1:16" ht="18" customHeight="1">
      <c r="A36" s="302" t="s">
        <v>561</v>
      </c>
      <c r="B36" s="137" t="s">
        <v>539</v>
      </c>
      <c r="C36" s="204">
        <v>213</v>
      </c>
      <c r="D36" s="204">
        <v>13783</v>
      </c>
      <c r="E36" s="204">
        <v>219</v>
      </c>
      <c r="F36" s="204">
        <v>14403</v>
      </c>
      <c r="G36" s="204">
        <v>240</v>
      </c>
      <c r="H36" s="204">
        <v>17399</v>
      </c>
      <c r="I36" s="187">
        <v>251</v>
      </c>
      <c r="J36" s="187">
        <v>19439</v>
      </c>
      <c r="K36" s="208"/>
      <c r="L36" s="208"/>
      <c r="M36" s="208"/>
      <c r="N36" s="208"/>
      <c r="O36" s="208"/>
      <c r="P36" s="208"/>
    </row>
    <row r="37" spans="1:16" ht="18" customHeight="1">
      <c r="A37" s="302"/>
      <c r="B37" s="137" t="s">
        <v>562</v>
      </c>
      <c r="C37" s="204">
        <v>130</v>
      </c>
      <c r="D37" s="204">
        <v>4659</v>
      </c>
      <c r="E37" s="204">
        <v>131</v>
      </c>
      <c r="F37" s="204">
        <v>12252</v>
      </c>
      <c r="G37" s="204">
        <v>85</v>
      </c>
      <c r="H37" s="204">
        <v>5944</v>
      </c>
      <c r="I37" s="187">
        <v>163</v>
      </c>
      <c r="J37" s="187">
        <v>15340</v>
      </c>
      <c r="K37" s="208"/>
      <c r="L37" s="208"/>
      <c r="M37" s="208"/>
      <c r="N37" s="208"/>
      <c r="O37" s="208"/>
      <c r="P37" s="208"/>
    </row>
    <row r="38" spans="1:16" ht="18" customHeight="1">
      <c r="A38" s="302"/>
      <c r="B38" s="137" t="s">
        <v>541</v>
      </c>
      <c r="C38" s="204">
        <v>95</v>
      </c>
      <c r="D38" s="204">
        <v>2401</v>
      </c>
      <c r="E38" s="204">
        <v>108</v>
      </c>
      <c r="F38" s="204">
        <v>2262</v>
      </c>
      <c r="G38" s="204">
        <v>136</v>
      </c>
      <c r="H38" s="204">
        <v>2390</v>
      </c>
      <c r="I38" s="187">
        <v>115</v>
      </c>
      <c r="J38" s="187">
        <v>2486</v>
      </c>
      <c r="K38" s="208"/>
      <c r="L38" s="208"/>
      <c r="M38" s="208"/>
      <c r="N38" s="208"/>
      <c r="O38" s="208"/>
      <c r="P38" s="208"/>
    </row>
    <row r="39" spans="1:16" ht="18" customHeight="1">
      <c r="A39" s="302"/>
      <c r="B39" s="137" t="s">
        <v>542</v>
      </c>
      <c r="C39" s="204">
        <v>292</v>
      </c>
      <c r="D39" s="204">
        <v>4569</v>
      </c>
      <c r="E39" s="204">
        <v>382</v>
      </c>
      <c r="F39" s="204">
        <v>7601</v>
      </c>
      <c r="G39" s="204">
        <v>357</v>
      </c>
      <c r="H39" s="204">
        <v>4690</v>
      </c>
      <c r="I39" s="187">
        <v>405</v>
      </c>
      <c r="J39" s="187">
        <v>5917</v>
      </c>
      <c r="K39" s="208"/>
      <c r="L39" s="208"/>
      <c r="M39" s="208"/>
      <c r="N39" s="208"/>
      <c r="O39" s="208"/>
      <c r="P39" s="208"/>
    </row>
    <row r="40" spans="1:16" ht="18" customHeight="1">
      <c r="A40" s="302"/>
      <c r="B40" s="137" t="s">
        <v>543</v>
      </c>
      <c r="C40" s="204">
        <v>577</v>
      </c>
      <c r="D40" s="204">
        <v>8951</v>
      </c>
      <c r="E40" s="204">
        <v>610</v>
      </c>
      <c r="F40" s="204">
        <v>9417</v>
      </c>
      <c r="G40" s="204">
        <v>596</v>
      </c>
      <c r="H40" s="204">
        <v>8100</v>
      </c>
      <c r="I40" s="187">
        <v>675</v>
      </c>
      <c r="J40" s="187">
        <v>9661</v>
      </c>
      <c r="K40" s="208"/>
      <c r="L40" s="208"/>
      <c r="M40" s="208"/>
      <c r="N40" s="208"/>
      <c r="O40" s="208"/>
      <c r="P40" s="208"/>
    </row>
    <row r="41" spans="1:16" ht="18" customHeight="1">
      <c r="A41" s="302"/>
      <c r="B41" s="137" t="s">
        <v>389</v>
      </c>
      <c r="C41" s="204">
        <v>1307</v>
      </c>
      <c r="D41" s="204">
        <v>34363</v>
      </c>
      <c r="E41" s="204">
        <v>1450</v>
      </c>
      <c r="F41" s="204">
        <v>45935</v>
      </c>
      <c r="G41" s="204">
        <v>1414</v>
      </c>
      <c r="H41" s="204">
        <v>38523</v>
      </c>
      <c r="I41" s="187">
        <f>SUM(I36:I40)</f>
        <v>1609</v>
      </c>
      <c r="J41" s="187">
        <f>SUM(J36:J40)</f>
        <v>52843</v>
      </c>
      <c r="K41" s="208"/>
      <c r="L41" s="208"/>
      <c r="M41" s="208"/>
      <c r="N41" s="208"/>
      <c r="O41" s="208"/>
      <c r="P41" s="208"/>
    </row>
    <row r="42" spans="1:16" ht="18" customHeight="1">
      <c r="A42" s="302" t="s">
        <v>544</v>
      </c>
      <c r="B42" s="137" t="s">
        <v>545</v>
      </c>
      <c r="C42" s="204">
        <v>503</v>
      </c>
      <c r="D42" s="204">
        <v>6497</v>
      </c>
      <c r="E42" s="204">
        <v>571</v>
      </c>
      <c r="F42" s="204">
        <v>8844</v>
      </c>
      <c r="G42" s="204">
        <v>552</v>
      </c>
      <c r="H42" s="204">
        <v>6584</v>
      </c>
      <c r="I42" s="187">
        <v>529</v>
      </c>
      <c r="J42" s="187">
        <v>6319</v>
      </c>
      <c r="K42" s="208"/>
      <c r="L42" s="208"/>
      <c r="M42" s="208"/>
      <c r="N42" s="208"/>
      <c r="O42" s="208"/>
      <c r="P42" s="208"/>
    </row>
    <row r="43" spans="1:16" ht="18" customHeight="1">
      <c r="A43" s="302"/>
      <c r="B43" s="137" t="s">
        <v>546</v>
      </c>
      <c r="C43" s="204">
        <v>500</v>
      </c>
      <c r="D43" s="204">
        <v>4621</v>
      </c>
      <c r="E43" s="204">
        <v>502</v>
      </c>
      <c r="F43" s="204">
        <v>4737</v>
      </c>
      <c r="G43" s="204">
        <v>490</v>
      </c>
      <c r="H43" s="204">
        <v>4270</v>
      </c>
      <c r="I43" s="187">
        <v>511</v>
      </c>
      <c r="J43" s="187">
        <v>4738</v>
      </c>
      <c r="K43" s="208"/>
      <c r="L43" s="208"/>
      <c r="M43" s="208"/>
      <c r="N43" s="208"/>
      <c r="O43" s="208"/>
      <c r="P43" s="208"/>
    </row>
    <row r="44" spans="1:16" ht="18" customHeight="1">
      <c r="A44" s="302"/>
      <c r="B44" s="137" t="s">
        <v>547</v>
      </c>
      <c r="C44" s="204">
        <v>445</v>
      </c>
      <c r="D44" s="204">
        <v>10966</v>
      </c>
      <c r="E44" s="204">
        <v>487</v>
      </c>
      <c r="F44" s="204">
        <v>11390</v>
      </c>
      <c r="G44" s="204">
        <v>489</v>
      </c>
      <c r="H44" s="204">
        <v>13391</v>
      </c>
      <c r="I44" s="187">
        <v>507</v>
      </c>
      <c r="J44" s="187">
        <v>14715</v>
      </c>
      <c r="K44" s="208"/>
      <c r="L44" s="208"/>
      <c r="M44" s="208"/>
      <c r="N44" s="208"/>
      <c r="O44" s="208"/>
      <c r="P44" s="208"/>
    </row>
    <row r="45" spans="1:16" ht="18" customHeight="1">
      <c r="A45" s="302"/>
      <c r="B45" s="59" t="s">
        <v>389</v>
      </c>
      <c r="C45" s="204">
        <v>1448</v>
      </c>
      <c r="D45" s="204">
        <v>22084</v>
      </c>
      <c r="E45" s="204">
        <v>1560</v>
      </c>
      <c r="F45" s="204">
        <v>24971</v>
      </c>
      <c r="G45" s="204">
        <v>1531</v>
      </c>
      <c r="H45" s="204">
        <v>24245</v>
      </c>
      <c r="I45" s="187">
        <f>SUM(I42:I44)</f>
        <v>1547</v>
      </c>
      <c r="J45" s="187">
        <f>SUM(J42:J44)</f>
        <v>25772</v>
      </c>
      <c r="K45" s="208"/>
      <c r="L45" s="208"/>
      <c r="M45" s="208"/>
      <c r="N45" s="208"/>
      <c r="O45" s="208"/>
      <c r="P45" s="208"/>
    </row>
    <row r="46" spans="1:16" ht="18" customHeight="1">
      <c r="A46" s="302" t="s">
        <v>548</v>
      </c>
      <c r="B46" s="302"/>
      <c r="C46" s="204">
        <v>232</v>
      </c>
      <c r="D46" s="204">
        <v>2579</v>
      </c>
      <c r="E46" s="204">
        <v>258</v>
      </c>
      <c r="F46" s="204">
        <v>2825</v>
      </c>
      <c r="G46" s="204">
        <v>317</v>
      </c>
      <c r="H46" s="204">
        <v>2930</v>
      </c>
      <c r="I46" s="187">
        <v>332</v>
      </c>
      <c r="J46" s="187">
        <v>2892</v>
      </c>
      <c r="K46" s="208"/>
      <c r="L46" s="208"/>
      <c r="M46" s="208"/>
      <c r="N46" s="208"/>
      <c r="O46" s="208"/>
      <c r="P46" s="208"/>
    </row>
    <row r="47" spans="1:16" ht="18" customHeight="1">
      <c r="A47" s="302" t="s">
        <v>549</v>
      </c>
      <c r="B47" s="302"/>
      <c r="C47" s="204">
        <f>SUM(C35,C41,C45,C46)</f>
        <v>3297</v>
      </c>
      <c r="D47" s="204">
        <f>SUM(D35,D41,D45,D46)</f>
        <v>86239</v>
      </c>
      <c r="E47" s="204">
        <f>SUM(E35,E41,E45,E46)</f>
        <v>3405</v>
      </c>
      <c r="F47" s="204">
        <f>SUM(F35,F41,F45,F46)</f>
        <v>99095</v>
      </c>
      <c r="G47" s="204">
        <v>6497</v>
      </c>
      <c r="H47" s="204">
        <v>178150</v>
      </c>
      <c r="I47" s="187">
        <f>SUM(I35,I41,I45,I46)</f>
        <v>3641</v>
      </c>
      <c r="J47" s="187">
        <f>SUM(J35,J41,J45,J46)</f>
        <v>108838</v>
      </c>
      <c r="K47" s="208"/>
      <c r="L47" s="208"/>
      <c r="M47" s="208"/>
      <c r="N47" s="208"/>
      <c r="O47" s="208"/>
      <c r="P47" s="208"/>
    </row>
    <row r="48" spans="1:8" ht="13.5">
      <c r="A48" s="205"/>
      <c r="B48" s="78" t="s">
        <v>550</v>
      </c>
      <c r="C48" s="1"/>
      <c r="D48" s="78" t="s">
        <v>551</v>
      </c>
      <c r="H48" s="78" t="s">
        <v>552</v>
      </c>
    </row>
    <row r="49" spans="1:12" ht="13.5">
      <c r="A49" s="205"/>
      <c r="B49" s="205"/>
      <c r="E49" s="333"/>
      <c r="F49" s="333"/>
      <c r="G49" s="203"/>
      <c r="H49" s="203"/>
      <c r="I49" s="203"/>
      <c r="J49" s="198" t="s">
        <v>478</v>
      </c>
      <c r="L49" s="182"/>
    </row>
    <row r="50" spans="1:16" ht="13.5">
      <c r="A50" s="302" t="s">
        <v>553</v>
      </c>
      <c r="B50" s="302"/>
      <c r="C50" s="295" t="s">
        <v>89</v>
      </c>
      <c r="D50" s="295"/>
      <c r="E50" s="295" t="s">
        <v>90</v>
      </c>
      <c r="F50" s="295"/>
      <c r="G50" s="295" t="s">
        <v>317</v>
      </c>
      <c r="H50" s="295"/>
      <c r="I50" s="295" t="s">
        <v>319</v>
      </c>
      <c r="J50" s="295"/>
      <c r="K50" s="182"/>
      <c r="L50" s="182"/>
      <c r="M50" s="182"/>
      <c r="N50" s="182"/>
      <c r="O50" s="182"/>
      <c r="P50" s="182"/>
    </row>
    <row r="51" spans="1:16" ht="13.5">
      <c r="A51" s="302"/>
      <c r="B51" s="302"/>
      <c r="C51" s="206" t="s">
        <v>41</v>
      </c>
      <c r="D51" s="206" t="s">
        <v>554</v>
      </c>
      <c r="E51" s="206" t="s">
        <v>41</v>
      </c>
      <c r="F51" s="206" t="s">
        <v>554</v>
      </c>
      <c r="G51" s="206" t="s">
        <v>563</v>
      </c>
      <c r="H51" s="206" t="s">
        <v>564</v>
      </c>
      <c r="I51" s="206" t="s">
        <v>41</v>
      </c>
      <c r="J51" s="206" t="s">
        <v>554</v>
      </c>
      <c r="K51" s="209"/>
      <c r="L51" s="209"/>
      <c r="M51" s="209"/>
      <c r="N51" s="209"/>
      <c r="O51" s="209"/>
      <c r="P51" s="209"/>
    </row>
    <row r="52" spans="1:16" ht="18" customHeight="1">
      <c r="A52" s="302" t="s">
        <v>555</v>
      </c>
      <c r="B52" s="302"/>
      <c r="C52" s="204">
        <v>306</v>
      </c>
      <c r="D52" s="204">
        <v>67427</v>
      </c>
      <c r="E52" s="204">
        <v>303</v>
      </c>
      <c r="F52" s="204">
        <v>71463</v>
      </c>
      <c r="G52" s="187">
        <v>304</v>
      </c>
      <c r="H52" s="204">
        <v>66690</v>
      </c>
      <c r="I52" s="187">
        <v>136</v>
      </c>
      <c r="J52" s="187">
        <v>17820</v>
      </c>
      <c r="K52" s="208"/>
      <c r="L52" s="208"/>
      <c r="M52" s="208"/>
      <c r="N52" s="208"/>
      <c r="O52" s="208"/>
      <c r="P52" s="208"/>
    </row>
    <row r="53" ht="13.5">
      <c r="A53" s="78" t="s">
        <v>556</v>
      </c>
    </row>
  </sheetData>
  <sheetProtection/>
  <mergeCells count="51">
    <mergeCell ref="E2:F2"/>
    <mergeCell ref="M2:N2"/>
    <mergeCell ref="A3:B3"/>
    <mergeCell ref="C3:D3"/>
    <mergeCell ref="E3:F3"/>
    <mergeCell ref="G3:H3"/>
    <mergeCell ref="I3:J3"/>
    <mergeCell ref="K3:L3"/>
    <mergeCell ref="M3:N3"/>
    <mergeCell ref="O3:P3"/>
    <mergeCell ref="A4:B4"/>
    <mergeCell ref="A5:A8"/>
    <mergeCell ref="A9:A14"/>
    <mergeCell ref="A15:A18"/>
    <mergeCell ref="A19:B19"/>
    <mergeCell ref="A20:B20"/>
    <mergeCell ref="E22:F22"/>
    <mergeCell ref="I22:J22"/>
    <mergeCell ref="K22:L22"/>
    <mergeCell ref="A23:B24"/>
    <mergeCell ref="C23:D23"/>
    <mergeCell ref="E23:F23"/>
    <mergeCell ref="G23:H23"/>
    <mergeCell ref="I23:J23"/>
    <mergeCell ref="K23:L23"/>
    <mergeCell ref="O30:P30"/>
    <mergeCell ref="A31:B31"/>
    <mergeCell ref="A32:A35"/>
    <mergeCell ref="A36:A41"/>
    <mergeCell ref="M23:N23"/>
    <mergeCell ref="O23:P23"/>
    <mergeCell ref="A25:B25"/>
    <mergeCell ref="E29:F29"/>
    <mergeCell ref="M29:N29"/>
    <mergeCell ref="A30:B30"/>
    <mergeCell ref="A42:A45"/>
    <mergeCell ref="A46:B46"/>
    <mergeCell ref="A47:B47"/>
    <mergeCell ref="E49:F49"/>
    <mergeCell ref="K30:L30"/>
    <mergeCell ref="M30:N30"/>
    <mergeCell ref="C30:D30"/>
    <mergeCell ref="E30:F30"/>
    <mergeCell ref="G30:H30"/>
    <mergeCell ref="I30:J30"/>
    <mergeCell ref="A52:B52"/>
    <mergeCell ref="A50:B51"/>
    <mergeCell ref="C50:D50"/>
    <mergeCell ref="E50:F50"/>
    <mergeCell ref="G50:H50"/>
    <mergeCell ref="I50:J50"/>
  </mergeCells>
  <printOptions/>
  <pageMargins left="0.98" right="0.787" top="0.984" bottom="0.984" header="0.512" footer="0.512"/>
  <pageSetup horizontalDpi="600" verticalDpi="600" orientation="landscape" paperSize="9" scale="87" r:id="rId1"/>
  <rowBreaks count="1" manualBreakCount="1">
    <brk id="27" max="15" man="1"/>
  </rowBreaks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SheetLayoutView="100" zoomScalePageLayoutView="0" workbookViewId="0" topLeftCell="A1">
      <selection activeCell="A1" sqref="A1"/>
    </sheetView>
  </sheetViews>
  <sheetFormatPr defaultColWidth="8.625" defaultRowHeight="13.5"/>
  <cols>
    <col min="1" max="2" width="10.625" style="12" customWidth="1"/>
    <col min="3" max="16384" width="8.625" style="12" customWidth="1"/>
  </cols>
  <sheetData>
    <row r="1" ht="19.5" customHeight="1">
      <c r="A1" s="11" t="s">
        <v>325</v>
      </c>
    </row>
    <row r="2" spans="1:16" ht="15" customHeight="1">
      <c r="A2" s="12" t="s">
        <v>39</v>
      </c>
      <c r="O2" s="42"/>
      <c r="P2" s="42" t="s">
        <v>22</v>
      </c>
    </row>
    <row r="3" spans="1:16" s="14" customFormat="1" ht="23.25" customHeight="1">
      <c r="A3" s="13" t="s">
        <v>12</v>
      </c>
      <c r="B3" s="13" t="s">
        <v>1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  <c r="I3" s="13" t="s">
        <v>13</v>
      </c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40</v>
      </c>
    </row>
    <row r="4" spans="1:16" ht="23.25" customHeight="1">
      <c r="A4" s="13" t="s">
        <v>53</v>
      </c>
      <c r="B4" s="5">
        <f>SUM(C4:P4)</f>
        <v>253297</v>
      </c>
      <c r="C4" s="5">
        <v>1454</v>
      </c>
      <c r="D4" s="5">
        <v>3643</v>
      </c>
      <c r="E4" s="5">
        <v>8170</v>
      </c>
      <c r="F4" s="5">
        <v>7353</v>
      </c>
      <c r="G4" s="5">
        <v>5991</v>
      </c>
      <c r="H4" s="5">
        <v>11277</v>
      </c>
      <c r="I4" s="5">
        <v>3205</v>
      </c>
      <c r="J4" s="5">
        <v>8589</v>
      </c>
      <c r="K4" s="5">
        <v>1809</v>
      </c>
      <c r="L4" s="5">
        <v>47764</v>
      </c>
      <c r="M4" s="5">
        <v>90</v>
      </c>
      <c r="N4" s="5">
        <v>90618</v>
      </c>
      <c r="O4" s="5">
        <v>22400</v>
      </c>
      <c r="P4" s="5">
        <v>40934</v>
      </c>
    </row>
    <row r="5" spans="1:16" ht="23.25" customHeight="1">
      <c r="A5" s="13" t="s">
        <v>54</v>
      </c>
      <c r="B5" s="5">
        <f aca="true" t="shared" si="0" ref="B5:B16">SUM(C5:P5)</f>
        <v>252652</v>
      </c>
      <c r="C5" s="5">
        <v>1121</v>
      </c>
      <c r="D5" s="5">
        <v>3425</v>
      </c>
      <c r="E5" s="5">
        <v>9898</v>
      </c>
      <c r="F5" s="5">
        <v>8455</v>
      </c>
      <c r="G5" s="5">
        <v>6020</v>
      </c>
      <c r="H5" s="5">
        <v>11573</v>
      </c>
      <c r="I5" s="5">
        <v>3323</v>
      </c>
      <c r="J5" s="5">
        <v>8683</v>
      </c>
      <c r="K5" s="5">
        <v>1878</v>
      </c>
      <c r="L5" s="5">
        <v>49535</v>
      </c>
      <c r="M5" s="5">
        <v>77</v>
      </c>
      <c r="N5" s="5">
        <v>86688</v>
      </c>
      <c r="O5" s="5">
        <v>22749</v>
      </c>
      <c r="P5" s="5">
        <v>39227</v>
      </c>
    </row>
    <row r="6" spans="1:16" ht="23.25" customHeight="1">
      <c r="A6" s="13" t="s">
        <v>55</v>
      </c>
      <c r="B6" s="5">
        <f t="shared" si="0"/>
        <v>259179</v>
      </c>
      <c r="C6" s="5">
        <v>1361</v>
      </c>
      <c r="D6" s="5">
        <v>3585</v>
      </c>
      <c r="E6" s="5">
        <v>10306</v>
      </c>
      <c r="F6" s="5">
        <v>8993</v>
      </c>
      <c r="G6" s="5">
        <v>6524</v>
      </c>
      <c r="H6" s="5">
        <v>13182</v>
      </c>
      <c r="I6" s="5">
        <v>3820</v>
      </c>
      <c r="J6" s="5">
        <v>8502</v>
      </c>
      <c r="K6" s="5">
        <v>1646</v>
      </c>
      <c r="L6" s="5">
        <v>49995</v>
      </c>
      <c r="M6" s="5">
        <v>168</v>
      </c>
      <c r="N6" s="5">
        <v>88601</v>
      </c>
      <c r="O6" s="5">
        <v>23353</v>
      </c>
      <c r="P6" s="5">
        <v>39143</v>
      </c>
    </row>
    <row r="7" spans="1:16" ht="23.25" customHeight="1">
      <c r="A7" s="13" t="s">
        <v>56</v>
      </c>
      <c r="B7" s="5">
        <f t="shared" si="0"/>
        <v>269335</v>
      </c>
      <c r="C7" s="5">
        <v>1292</v>
      </c>
      <c r="D7" s="5">
        <v>4037</v>
      </c>
      <c r="E7" s="5">
        <v>11643</v>
      </c>
      <c r="F7" s="5">
        <v>10323</v>
      </c>
      <c r="G7" s="5">
        <v>6986</v>
      </c>
      <c r="H7" s="5">
        <v>15157</v>
      </c>
      <c r="I7" s="5">
        <v>4346</v>
      </c>
      <c r="J7" s="5">
        <v>9724</v>
      </c>
      <c r="K7" s="5">
        <v>1673</v>
      </c>
      <c r="L7" s="5">
        <v>48911</v>
      </c>
      <c r="M7" s="5">
        <v>112</v>
      </c>
      <c r="N7" s="5">
        <v>93987</v>
      </c>
      <c r="O7" s="5">
        <v>24877</v>
      </c>
      <c r="P7" s="5">
        <v>36267</v>
      </c>
    </row>
    <row r="8" spans="1:16" ht="23.25" customHeight="1">
      <c r="A8" s="13" t="s">
        <v>57</v>
      </c>
      <c r="B8" s="5">
        <f t="shared" si="0"/>
        <v>281213</v>
      </c>
      <c r="C8" s="5">
        <v>1681</v>
      </c>
      <c r="D8" s="5">
        <v>3879</v>
      </c>
      <c r="E8" s="5">
        <v>11201</v>
      </c>
      <c r="F8" s="5">
        <v>11513</v>
      </c>
      <c r="G8" s="5">
        <v>7515</v>
      </c>
      <c r="H8" s="5">
        <v>15401</v>
      </c>
      <c r="I8" s="5">
        <v>4529</v>
      </c>
      <c r="J8" s="5">
        <v>10158</v>
      </c>
      <c r="K8" s="5">
        <v>1966</v>
      </c>
      <c r="L8" s="5">
        <v>48232</v>
      </c>
      <c r="M8" s="5">
        <v>141</v>
      </c>
      <c r="N8" s="5">
        <v>96710</v>
      </c>
      <c r="O8" s="5">
        <v>31685</v>
      </c>
      <c r="P8" s="5">
        <v>36602</v>
      </c>
    </row>
    <row r="9" spans="1:16" ht="23.25" customHeight="1">
      <c r="A9" s="13" t="s">
        <v>58</v>
      </c>
      <c r="B9" s="5">
        <f t="shared" si="0"/>
        <v>312417</v>
      </c>
      <c r="C9" s="5">
        <v>2601</v>
      </c>
      <c r="D9" s="5">
        <v>4329</v>
      </c>
      <c r="E9" s="5">
        <v>12021</v>
      </c>
      <c r="F9" s="5">
        <v>13439</v>
      </c>
      <c r="G9" s="5">
        <v>7967</v>
      </c>
      <c r="H9" s="5">
        <v>18132</v>
      </c>
      <c r="I9" s="5">
        <v>5197</v>
      </c>
      <c r="J9" s="5">
        <v>11510</v>
      </c>
      <c r="K9" s="5">
        <v>1978</v>
      </c>
      <c r="L9" s="5">
        <v>52408</v>
      </c>
      <c r="M9" s="5">
        <v>161</v>
      </c>
      <c r="N9" s="5">
        <v>110373</v>
      </c>
      <c r="O9" s="5">
        <v>37001</v>
      </c>
      <c r="P9" s="5">
        <v>35300</v>
      </c>
    </row>
    <row r="10" spans="1:16" ht="23.25" customHeight="1">
      <c r="A10" s="13" t="s">
        <v>59</v>
      </c>
      <c r="B10" s="5">
        <f t="shared" si="0"/>
        <v>332333</v>
      </c>
      <c r="C10" s="5">
        <v>2716</v>
      </c>
      <c r="D10" s="5">
        <v>4841</v>
      </c>
      <c r="E10" s="5">
        <v>12104</v>
      </c>
      <c r="F10" s="5">
        <v>14649</v>
      </c>
      <c r="G10" s="5">
        <v>8669</v>
      </c>
      <c r="H10" s="5">
        <v>20220</v>
      </c>
      <c r="I10" s="5">
        <v>6173</v>
      </c>
      <c r="J10" s="5">
        <v>12151</v>
      </c>
      <c r="K10" s="5">
        <v>2451</v>
      </c>
      <c r="L10" s="5">
        <v>52263</v>
      </c>
      <c r="M10" s="5">
        <v>72</v>
      </c>
      <c r="N10" s="5">
        <v>123372</v>
      </c>
      <c r="O10" s="5">
        <v>40296</v>
      </c>
      <c r="P10" s="5">
        <v>32356</v>
      </c>
    </row>
    <row r="11" spans="1:16" ht="23.25" customHeight="1">
      <c r="A11" s="13" t="s">
        <v>60</v>
      </c>
      <c r="B11" s="5">
        <f t="shared" si="0"/>
        <v>349926</v>
      </c>
      <c r="C11" s="5">
        <v>2945</v>
      </c>
      <c r="D11" s="5">
        <v>5139</v>
      </c>
      <c r="E11" s="5">
        <v>12409</v>
      </c>
      <c r="F11" s="5">
        <v>14328</v>
      </c>
      <c r="G11" s="5">
        <v>8863</v>
      </c>
      <c r="H11" s="5">
        <v>22873</v>
      </c>
      <c r="I11" s="5">
        <v>6344</v>
      </c>
      <c r="J11" s="5">
        <v>11486</v>
      </c>
      <c r="K11" s="5">
        <v>2203</v>
      </c>
      <c r="L11" s="5">
        <v>51462</v>
      </c>
      <c r="M11" s="5">
        <v>33</v>
      </c>
      <c r="N11" s="5">
        <v>137109</v>
      </c>
      <c r="O11" s="5">
        <v>42450</v>
      </c>
      <c r="P11" s="5">
        <v>32282</v>
      </c>
    </row>
    <row r="12" spans="1:16" ht="23.25" customHeight="1">
      <c r="A12" s="13" t="s">
        <v>61</v>
      </c>
      <c r="B12" s="5">
        <f t="shared" si="0"/>
        <v>344256</v>
      </c>
      <c r="C12" s="5">
        <v>3090</v>
      </c>
      <c r="D12" s="5">
        <v>5317</v>
      </c>
      <c r="E12" s="5">
        <v>12751</v>
      </c>
      <c r="F12" s="5">
        <v>15272</v>
      </c>
      <c r="G12" s="5">
        <v>9161</v>
      </c>
      <c r="H12" s="5">
        <v>23645</v>
      </c>
      <c r="I12" s="5">
        <v>6444</v>
      </c>
      <c r="J12" s="5">
        <v>12049</v>
      </c>
      <c r="K12" s="5">
        <v>2625</v>
      </c>
      <c r="L12" s="5">
        <v>50541</v>
      </c>
      <c r="M12" s="5">
        <v>20</v>
      </c>
      <c r="N12" s="5">
        <v>136610</v>
      </c>
      <c r="O12" s="5">
        <v>41731</v>
      </c>
      <c r="P12" s="5">
        <v>25000</v>
      </c>
    </row>
    <row r="13" spans="1:16" ht="23.25" customHeight="1">
      <c r="A13" s="13" t="s">
        <v>62</v>
      </c>
      <c r="B13" s="5">
        <f t="shared" si="0"/>
        <v>334174</v>
      </c>
      <c r="C13" s="5">
        <v>2938</v>
      </c>
      <c r="D13" s="5">
        <v>6038</v>
      </c>
      <c r="E13" s="5">
        <v>12870</v>
      </c>
      <c r="F13" s="5">
        <v>14957</v>
      </c>
      <c r="G13" s="5">
        <v>9721</v>
      </c>
      <c r="H13" s="5">
        <v>26278</v>
      </c>
      <c r="I13" s="5">
        <v>6710</v>
      </c>
      <c r="J13" s="5">
        <v>11015</v>
      </c>
      <c r="K13" s="5">
        <v>2798</v>
      </c>
      <c r="L13" s="5">
        <v>50383</v>
      </c>
      <c r="M13" s="5">
        <v>16</v>
      </c>
      <c r="N13" s="5">
        <v>136027</v>
      </c>
      <c r="O13" s="5">
        <v>39377</v>
      </c>
      <c r="P13" s="5">
        <v>15046</v>
      </c>
    </row>
    <row r="14" spans="1:16" ht="23.25" customHeight="1">
      <c r="A14" s="13" t="s">
        <v>63</v>
      </c>
      <c r="B14" s="5">
        <f t="shared" si="0"/>
        <v>334501</v>
      </c>
      <c r="C14" s="5">
        <v>2937</v>
      </c>
      <c r="D14" s="5">
        <v>6389</v>
      </c>
      <c r="E14" s="5">
        <v>14000</v>
      </c>
      <c r="F14" s="5">
        <v>15306</v>
      </c>
      <c r="G14" s="5">
        <v>10020</v>
      </c>
      <c r="H14" s="5">
        <v>26543</v>
      </c>
      <c r="I14" s="5">
        <v>6585</v>
      </c>
      <c r="J14" s="5">
        <v>11205</v>
      </c>
      <c r="K14" s="5">
        <v>2775</v>
      </c>
      <c r="L14" s="5">
        <v>50836</v>
      </c>
      <c r="M14" s="5">
        <v>27</v>
      </c>
      <c r="N14" s="5">
        <v>136260</v>
      </c>
      <c r="O14" s="5">
        <v>37104</v>
      </c>
      <c r="P14" s="5">
        <v>14514</v>
      </c>
    </row>
    <row r="15" spans="1:16" ht="23.25" customHeight="1">
      <c r="A15" s="13" t="s">
        <v>64</v>
      </c>
      <c r="B15" s="5">
        <f t="shared" si="0"/>
        <v>347717</v>
      </c>
      <c r="C15" s="5">
        <v>2784</v>
      </c>
      <c r="D15" s="5">
        <v>5735</v>
      </c>
      <c r="E15" s="5">
        <v>14909</v>
      </c>
      <c r="F15" s="5">
        <v>14489</v>
      </c>
      <c r="G15" s="5">
        <v>9698</v>
      </c>
      <c r="H15" s="5">
        <v>28311</v>
      </c>
      <c r="I15" s="5">
        <v>6795</v>
      </c>
      <c r="J15" s="5">
        <v>11323</v>
      </c>
      <c r="K15" s="5">
        <v>2414</v>
      </c>
      <c r="L15" s="5">
        <v>53795</v>
      </c>
      <c r="M15" s="5">
        <v>18</v>
      </c>
      <c r="N15" s="5">
        <v>147896</v>
      </c>
      <c r="O15" s="5">
        <v>36441</v>
      </c>
      <c r="P15" s="5">
        <v>13109</v>
      </c>
    </row>
    <row r="16" spans="1:16" ht="23.25" customHeight="1">
      <c r="A16" s="13" t="s">
        <v>65</v>
      </c>
      <c r="B16" s="5">
        <f t="shared" si="0"/>
        <v>364974</v>
      </c>
      <c r="C16" s="6">
        <v>2333</v>
      </c>
      <c r="D16" s="6">
        <v>5847</v>
      </c>
      <c r="E16" s="6">
        <v>15590</v>
      </c>
      <c r="F16" s="6">
        <v>14659</v>
      </c>
      <c r="G16" s="6">
        <v>9878</v>
      </c>
      <c r="H16" s="6">
        <v>29739</v>
      </c>
      <c r="I16" s="6">
        <v>7135</v>
      </c>
      <c r="J16" s="6">
        <v>12846</v>
      </c>
      <c r="K16" s="6">
        <v>2538</v>
      </c>
      <c r="L16" s="6">
        <v>61464</v>
      </c>
      <c r="M16" s="6">
        <v>36</v>
      </c>
      <c r="N16" s="6">
        <v>148798</v>
      </c>
      <c r="O16" s="6">
        <v>39866</v>
      </c>
      <c r="P16" s="6">
        <v>14245</v>
      </c>
    </row>
    <row r="17" spans="1:16" ht="23.25" customHeight="1">
      <c r="A17" s="13" t="s">
        <v>86</v>
      </c>
      <c r="B17" s="5">
        <v>399536</v>
      </c>
      <c r="C17" s="6">
        <v>2955</v>
      </c>
      <c r="D17" s="6">
        <v>6293</v>
      </c>
      <c r="E17" s="6">
        <v>17226</v>
      </c>
      <c r="F17" s="6">
        <v>14938</v>
      </c>
      <c r="G17" s="6">
        <v>10978</v>
      </c>
      <c r="H17" s="6">
        <v>33493</v>
      </c>
      <c r="I17" s="6">
        <v>7883</v>
      </c>
      <c r="J17" s="6">
        <v>14299</v>
      </c>
      <c r="K17" s="6">
        <v>2504</v>
      </c>
      <c r="L17" s="6">
        <v>66549</v>
      </c>
      <c r="M17" s="6">
        <v>12</v>
      </c>
      <c r="N17" s="6">
        <v>161224</v>
      </c>
      <c r="O17" s="6">
        <v>46024</v>
      </c>
      <c r="P17" s="6">
        <v>15158</v>
      </c>
    </row>
    <row r="18" spans="1:16" ht="23.25" customHeight="1">
      <c r="A18" s="13" t="s">
        <v>87</v>
      </c>
      <c r="B18" s="5">
        <v>395948</v>
      </c>
      <c r="C18" s="6">
        <v>3182</v>
      </c>
      <c r="D18" s="6">
        <v>6960</v>
      </c>
      <c r="E18" s="6">
        <v>16129</v>
      </c>
      <c r="F18" s="6">
        <v>15370</v>
      </c>
      <c r="G18" s="6">
        <v>10518</v>
      </c>
      <c r="H18" s="6">
        <v>33479</v>
      </c>
      <c r="I18" s="6">
        <v>7309</v>
      </c>
      <c r="J18" s="6">
        <v>14391</v>
      </c>
      <c r="K18" s="6">
        <v>2332</v>
      </c>
      <c r="L18" s="6">
        <v>66271</v>
      </c>
      <c r="M18" s="6">
        <v>115</v>
      </c>
      <c r="N18" s="6">
        <v>160903</v>
      </c>
      <c r="O18" s="6">
        <v>45399</v>
      </c>
      <c r="P18" s="6">
        <v>13590</v>
      </c>
    </row>
    <row r="19" spans="1:16" ht="23.25" customHeight="1">
      <c r="A19" s="13" t="s">
        <v>88</v>
      </c>
      <c r="B19" s="5">
        <f>SUM(C19:P19)</f>
        <v>408211</v>
      </c>
      <c r="C19" s="6">
        <v>3319</v>
      </c>
      <c r="D19" s="6">
        <v>7419</v>
      </c>
      <c r="E19" s="6">
        <v>16712</v>
      </c>
      <c r="F19" s="6">
        <v>14509</v>
      </c>
      <c r="G19" s="6">
        <v>11183</v>
      </c>
      <c r="H19" s="6">
        <v>36604</v>
      </c>
      <c r="I19" s="6">
        <v>7553</v>
      </c>
      <c r="J19" s="6">
        <v>14446</v>
      </c>
      <c r="K19" s="6">
        <v>2546</v>
      </c>
      <c r="L19" s="6">
        <v>66519</v>
      </c>
      <c r="M19" s="6">
        <v>477</v>
      </c>
      <c r="N19" s="6">
        <v>170215</v>
      </c>
      <c r="O19" s="6">
        <v>44615</v>
      </c>
      <c r="P19" s="6">
        <v>12094</v>
      </c>
    </row>
    <row r="20" spans="1:16" ht="23.25" customHeight="1">
      <c r="A20" s="13" t="s">
        <v>89</v>
      </c>
      <c r="B20" s="5">
        <f>SUM(C20:P20)</f>
        <v>412068</v>
      </c>
      <c r="C20" s="6">
        <v>3153</v>
      </c>
      <c r="D20" s="6">
        <v>7451</v>
      </c>
      <c r="E20" s="6">
        <v>17747</v>
      </c>
      <c r="F20" s="6">
        <v>14753</v>
      </c>
      <c r="G20" s="6">
        <v>11569</v>
      </c>
      <c r="H20" s="6">
        <v>35516</v>
      </c>
      <c r="I20" s="6">
        <v>7047</v>
      </c>
      <c r="J20" s="6">
        <v>15414</v>
      </c>
      <c r="K20" s="6">
        <v>2897</v>
      </c>
      <c r="L20" s="6">
        <v>66816</v>
      </c>
      <c r="M20" s="6">
        <v>76</v>
      </c>
      <c r="N20" s="6">
        <v>171468</v>
      </c>
      <c r="O20" s="6">
        <v>46435</v>
      </c>
      <c r="P20" s="6">
        <v>11726</v>
      </c>
    </row>
    <row r="21" spans="1:16" ht="23.25" customHeight="1">
      <c r="A21" s="13" t="s">
        <v>90</v>
      </c>
      <c r="B21" s="5">
        <f>SUM(C21:P21)</f>
        <v>412437</v>
      </c>
      <c r="C21" s="6">
        <v>2976</v>
      </c>
      <c r="D21" s="6">
        <v>7144</v>
      </c>
      <c r="E21" s="6">
        <v>17711</v>
      </c>
      <c r="F21" s="6">
        <v>13854</v>
      </c>
      <c r="G21" s="6">
        <v>11907</v>
      </c>
      <c r="H21" s="6">
        <v>34898</v>
      </c>
      <c r="I21" s="6">
        <v>7417</v>
      </c>
      <c r="J21" s="6">
        <v>14706</v>
      </c>
      <c r="K21" s="6">
        <v>2514</v>
      </c>
      <c r="L21" s="6">
        <v>67330</v>
      </c>
      <c r="M21" s="6">
        <v>57</v>
      </c>
      <c r="N21" s="6">
        <v>172075</v>
      </c>
      <c r="O21" s="6">
        <v>46421</v>
      </c>
      <c r="P21" s="6">
        <v>13427</v>
      </c>
    </row>
    <row r="22" spans="1:16" ht="23.25" customHeight="1">
      <c r="A22" s="13" t="s">
        <v>317</v>
      </c>
      <c r="B22" s="5">
        <v>398065</v>
      </c>
      <c r="C22" s="6">
        <v>2841</v>
      </c>
      <c r="D22" s="6">
        <v>6926</v>
      </c>
      <c r="E22" s="6">
        <v>18479</v>
      </c>
      <c r="F22" s="6">
        <v>13535</v>
      </c>
      <c r="G22" s="6">
        <v>11476</v>
      </c>
      <c r="H22" s="6">
        <v>35503</v>
      </c>
      <c r="I22" s="6">
        <v>7536</v>
      </c>
      <c r="J22" s="6">
        <v>13476</v>
      </c>
      <c r="K22" s="6">
        <v>2459</v>
      </c>
      <c r="L22" s="6">
        <v>64759</v>
      </c>
      <c r="M22" s="6">
        <v>102</v>
      </c>
      <c r="N22" s="6">
        <v>162443</v>
      </c>
      <c r="O22" s="6">
        <v>45672</v>
      </c>
      <c r="P22" s="6">
        <v>12858</v>
      </c>
    </row>
    <row r="23" spans="1:16" ht="23.25" customHeight="1">
      <c r="A23" s="13" t="s">
        <v>319</v>
      </c>
      <c r="B23" s="5">
        <f>SUM(C23:P23)</f>
        <v>401619</v>
      </c>
      <c r="C23" s="6">
        <v>2769</v>
      </c>
      <c r="D23" s="6">
        <v>7343</v>
      </c>
      <c r="E23" s="6">
        <v>17699</v>
      </c>
      <c r="F23" s="6">
        <v>13805</v>
      </c>
      <c r="G23" s="6">
        <v>11028</v>
      </c>
      <c r="H23" s="6">
        <v>33996</v>
      </c>
      <c r="I23" s="6">
        <v>6995</v>
      </c>
      <c r="J23" s="6">
        <v>13631</v>
      </c>
      <c r="K23" s="6">
        <v>2279</v>
      </c>
      <c r="L23" s="6">
        <v>62961</v>
      </c>
      <c r="M23" s="6">
        <v>232</v>
      </c>
      <c r="N23" s="6">
        <v>170842</v>
      </c>
      <c r="O23" s="6">
        <v>44731</v>
      </c>
      <c r="P23" s="6">
        <v>13308</v>
      </c>
    </row>
    <row r="24" ht="15" customHeight="1">
      <c r="A24" s="1" t="s">
        <v>38</v>
      </c>
    </row>
    <row r="25" ht="15" customHeight="1">
      <c r="A25" s="11" t="s">
        <v>325</v>
      </c>
    </row>
    <row r="26" spans="1:16" ht="15" customHeight="1">
      <c r="A26" s="12" t="s">
        <v>36</v>
      </c>
      <c r="N26" s="42"/>
      <c r="O26" s="42"/>
      <c r="P26" s="42" t="s">
        <v>22</v>
      </c>
    </row>
    <row r="27" spans="1:16" s="14" customFormat="1" ht="23.25" customHeight="1">
      <c r="A27" s="13" t="s">
        <v>12</v>
      </c>
      <c r="B27" s="13" t="s">
        <v>1</v>
      </c>
      <c r="C27" s="13" t="s">
        <v>23</v>
      </c>
      <c r="D27" s="13" t="s">
        <v>24</v>
      </c>
      <c r="E27" s="13" t="s">
        <v>25</v>
      </c>
      <c r="F27" s="13" t="s">
        <v>26</v>
      </c>
      <c r="G27" s="13" t="s">
        <v>27</v>
      </c>
      <c r="H27" s="13" t="s">
        <v>28</v>
      </c>
      <c r="I27" s="13" t="s">
        <v>13</v>
      </c>
      <c r="J27" s="13" t="s">
        <v>29</v>
      </c>
      <c r="K27" s="13" t="s">
        <v>30</v>
      </c>
      <c r="L27" s="13" t="s">
        <v>31</v>
      </c>
      <c r="M27" s="13" t="s">
        <v>32</v>
      </c>
      <c r="N27" s="13" t="s">
        <v>33</v>
      </c>
      <c r="O27" s="13" t="s">
        <v>34</v>
      </c>
      <c r="P27" s="13" t="s">
        <v>40</v>
      </c>
    </row>
    <row r="28" spans="1:16" ht="23.25" customHeight="1">
      <c r="A28" s="13" t="s">
        <v>55</v>
      </c>
      <c r="B28" s="5">
        <f>SUM(C28:P28)</f>
        <v>78224</v>
      </c>
      <c r="C28" s="5">
        <v>535</v>
      </c>
      <c r="D28" s="5">
        <v>1133</v>
      </c>
      <c r="E28" s="5">
        <v>3507</v>
      </c>
      <c r="F28" s="5">
        <v>2510</v>
      </c>
      <c r="G28" s="5">
        <v>2330</v>
      </c>
      <c r="H28" s="5">
        <v>3715</v>
      </c>
      <c r="I28" s="5">
        <v>1160</v>
      </c>
      <c r="J28" s="5">
        <v>3925</v>
      </c>
      <c r="K28" s="5">
        <v>441</v>
      </c>
      <c r="L28" s="5">
        <v>26340</v>
      </c>
      <c r="M28" s="5">
        <v>1387</v>
      </c>
      <c r="N28" s="5">
        <v>22382</v>
      </c>
      <c r="O28" s="5">
        <v>8859</v>
      </c>
      <c r="P28" s="5"/>
    </row>
    <row r="29" spans="1:16" ht="23.25" customHeight="1">
      <c r="A29" s="13" t="s">
        <v>56</v>
      </c>
      <c r="B29" s="5">
        <f aca="true" t="shared" si="1" ref="B29:B37">SUM(C29:P29)</f>
        <v>88994</v>
      </c>
      <c r="C29" s="5">
        <v>708</v>
      </c>
      <c r="D29" s="5">
        <v>1050</v>
      </c>
      <c r="E29" s="5">
        <v>3797</v>
      </c>
      <c r="F29" s="5">
        <v>2592</v>
      </c>
      <c r="G29" s="5">
        <v>2858</v>
      </c>
      <c r="H29" s="5">
        <v>4283</v>
      </c>
      <c r="I29" s="5">
        <v>1290</v>
      </c>
      <c r="J29" s="5">
        <v>4889</v>
      </c>
      <c r="K29" s="5">
        <v>436</v>
      </c>
      <c r="L29" s="5">
        <v>30346</v>
      </c>
      <c r="M29" s="5">
        <v>1584</v>
      </c>
      <c r="N29" s="5">
        <v>23263</v>
      </c>
      <c r="O29" s="5">
        <v>11898</v>
      </c>
      <c r="P29" s="5"/>
    </row>
    <row r="30" spans="1:16" ht="23.25" customHeight="1">
      <c r="A30" s="13" t="s">
        <v>57</v>
      </c>
      <c r="B30" s="5">
        <f t="shared" si="1"/>
        <v>106893</v>
      </c>
      <c r="C30" s="5">
        <v>781</v>
      </c>
      <c r="D30" s="5">
        <v>1021</v>
      </c>
      <c r="E30" s="5">
        <v>4121</v>
      </c>
      <c r="F30" s="5">
        <v>2786</v>
      </c>
      <c r="G30" s="5">
        <v>2750</v>
      </c>
      <c r="H30" s="5">
        <v>4490</v>
      </c>
      <c r="I30" s="5">
        <v>1438</v>
      </c>
      <c r="J30" s="5">
        <v>5383</v>
      </c>
      <c r="K30" s="5">
        <v>481</v>
      </c>
      <c r="L30" s="5">
        <v>32184</v>
      </c>
      <c r="M30" s="5">
        <v>1400</v>
      </c>
      <c r="N30" s="5">
        <v>26878</v>
      </c>
      <c r="O30" s="5">
        <v>13718</v>
      </c>
      <c r="P30" s="5">
        <v>9462</v>
      </c>
    </row>
    <row r="31" spans="1:16" ht="23.25" customHeight="1">
      <c r="A31" s="13" t="s">
        <v>58</v>
      </c>
      <c r="B31" s="5">
        <f t="shared" si="1"/>
        <v>97167</v>
      </c>
      <c r="C31" s="5">
        <v>617</v>
      </c>
      <c r="D31" s="5">
        <v>882</v>
      </c>
      <c r="E31" s="5">
        <v>2931</v>
      </c>
      <c r="F31" s="5">
        <v>2287</v>
      </c>
      <c r="G31" s="5">
        <v>2488</v>
      </c>
      <c r="H31" s="5">
        <v>3855</v>
      </c>
      <c r="I31" s="5">
        <v>1083</v>
      </c>
      <c r="J31" s="5">
        <v>4985</v>
      </c>
      <c r="K31" s="5">
        <v>441</v>
      </c>
      <c r="L31" s="5">
        <v>30531</v>
      </c>
      <c r="M31" s="5"/>
      <c r="N31" s="5">
        <v>25838</v>
      </c>
      <c r="O31" s="5">
        <v>12141</v>
      </c>
      <c r="P31" s="5">
        <v>9088</v>
      </c>
    </row>
    <row r="32" spans="1:16" ht="23.25" customHeight="1">
      <c r="A32" s="13" t="s">
        <v>59</v>
      </c>
      <c r="B32" s="5">
        <f t="shared" si="1"/>
        <v>57003</v>
      </c>
      <c r="C32" s="5">
        <v>308</v>
      </c>
      <c r="D32" s="5">
        <v>423</v>
      </c>
      <c r="E32" s="5">
        <v>1970</v>
      </c>
      <c r="F32" s="5">
        <v>1335</v>
      </c>
      <c r="G32" s="5">
        <v>1892</v>
      </c>
      <c r="H32" s="5">
        <v>2189</v>
      </c>
      <c r="I32" s="5">
        <v>771</v>
      </c>
      <c r="J32" s="5">
        <v>3091</v>
      </c>
      <c r="K32" s="5">
        <v>357</v>
      </c>
      <c r="L32" s="5">
        <v>19381</v>
      </c>
      <c r="M32" s="5">
        <v>304</v>
      </c>
      <c r="N32" s="5">
        <v>15877</v>
      </c>
      <c r="O32" s="5">
        <v>9105</v>
      </c>
      <c r="P32" s="5"/>
    </row>
    <row r="33" spans="1:16" ht="23.25" customHeight="1">
      <c r="A33" s="13" t="s">
        <v>60</v>
      </c>
      <c r="B33" s="5">
        <f t="shared" si="1"/>
        <v>96480</v>
      </c>
      <c r="C33" s="5">
        <v>519</v>
      </c>
      <c r="D33" s="5">
        <v>741</v>
      </c>
      <c r="E33" s="5">
        <v>3222</v>
      </c>
      <c r="F33" s="5">
        <v>2295</v>
      </c>
      <c r="G33" s="5">
        <v>3640</v>
      </c>
      <c r="H33" s="5">
        <v>3715</v>
      </c>
      <c r="I33" s="5">
        <v>1247</v>
      </c>
      <c r="J33" s="5">
        <v>5309</v>
      </c>
      <c r="K33" s="5">
        <v>604</v>
      </c>
      <c r="L33" s="5">
        <v>33371</v>
      </c>
      <c r="M33" s="5">
        <v>298</v>
      </c>
      <c r="N33" s="5">
        <v>27456</v>
      </c>
      <c r="O33" s="5">
        <v>14063</v>
      </c>
      <c r="P33" s="5"/>
    </row>
    <row r="34" spans="1:16" ht="23.25" customHeight="1">
      <c r="A34" s="13" t="s">
        <v>61</v>
      </c>
      <c r="B34" s="5">
        <f t="shared" si="1"/>
        <v>97890</v>
      </c>
      <c r="C34" s="5">
        <v>579</v>
      </c>
      <c r="D34" s="5">
        <v>860</v>
      </c>
      <c r="E34" s="5">
        <v>3289</v>
      </c>
      <c r="F34" s="5">
        <v>2450</v>
      </c>
      <c r="G34" s="5">
        <v>3910</v>
      </c>
      <c r="H34" s="5">
        <v>3363</v>
      </c>
      <c r="I34" s="5">
        <v>1183</v>
      </c>
      <c r="J34" s="5">
        <v>5571</v>
      </c>
      <c r="K34" s="5">
        <v>631</v>
      </c>
      <c r="L34" s="5">
        <v>31038</v>
      </c>
      <c r="M34" s="5">
        <v>376</v>
      </c>
      <c r="N34" s="5">
        <v>25024</v>
      </c>
      <c r="O34" s="5">
        <v>13461</v>
      </c>
      <c r="P34" s="5">
        <v>6155</v>
      </c>
    </row>
    <row r="35" spans="1:16" ht="23.25" customHeight="1">
      <c r="A35" s="13" t="s">
        <v>62</v>
      </c>
      <c r="B35" s="5">
        <f t="shared" si="1"/>
        <v>104959</v>
      </c>
      <c r="C35" s="5">
        <v>490</v>
      </c>
      <c r="D35" s="5">
        <v>675</v>
      </c>
      <c r="E35" s="5">
        <v>2356</v>
      </c>
      <c r="F35" s="5">
        <v>2304</v>
      </c>
      <c r="G35" s="5">
        <v>1264</v>
      </c>
      <c r="H35" s="5">
        <v>3347</v>
      </c>
      <c r="I35" s="5">
        <v>1017</v>
      </c>
      <c r="J35" s="5">
        <v>5014</v>
      </c>
      <c r="K35" s="5">
        <v>321</v>
      </c>
      <c r="L35" s="5">
        <v>17672</v>
      </c>
      <c r="M35" s="5">
        <v>274</v>
      </c>
      <c r="N35" s="5">
        <v>51761</v>
      </c>
      <c r="O35" s="5">
        <v>13026</v>
      </c>
      <c r="P35" s="5">
        <v>5438</v>
      </c>
    </row>
    <row r="36" spans="1:16" ht="23.25" customHeight="1">
      <c r="A36" s="13" t="s">
        <v>63</v>
      </c>
      <c r="B36" s="5">
        <f t="shared" si="1"/>
        <v>104201</v>
      </c>
      <c r="C36" s="5">
        <v>550</v>
      </c>
      <c r="D36" s="5">
        <v>745</v>
      </c>
      <c r="E36" s="5">
        <v>2450</v>
      </c>
      <c r="F36" s="5">
        <v>2335</v>
      </c>
      <c r="G36" s="5">
        <v>1432</v>
      </c>
      <c r="H36" s="5">
        <v>3600</v>
      </c>
      <c r="I36" s="5">
        <v>844</v>
      </c>
      <c r="J36" s="5">
        <v>4037</v>
      </c>
      <c r="K36" s="5">
        <v>272</v>
      </c>
      <c r="L36" s="5">
        <v>18019</v>
      </c>
      <c r="M36" s="5">
        <v>259</v>
      </c>
      <c r="N36" s="5">
        <v>53111</v>
      </c>
      <c r="O36" s="5">
        <v>13429</v>
      </c>
      <c r="P36" s="5">
        <v>3118</v>
      </c>
    </row>
    <row r="37" spans="1:16" ht="23.25" customHeight="1">
      <c r="A37" s="13" t="s">
        <v>64</v>
      </c>
      <c r="B37" s="5">
        <f t="shared" si="1"/>
        <v>106127</v>
      </c>
      <c r="C37" s="5">
        <v>660</v>
      </c>
      <c r="D37" s="5">
        <v>960</v>
      </c>
      <c r="E37" s="5">
        <v>2976</v>
      </c>
      <c r="F37" s="5">
        <v>2592</v>
      </c>
      <c r="G37" s="5">
        <v>1722</v>
      </c>
      <c r="H37" s="5">
        <v>3620</v>
      </c>
      <c r="I37" s="5">
        <v>1138</v>
      </c>
      <c r="J37" s="5">
        <v>4260</v>
      </c>
      <c r="K37" s="5">
        <v>312</v>
      </c>
      <c r="L37" s="5">
        <v>17794</v>
      </c>
      <c r="M37" s="5">
        <v>342</v>
      </c>
      <c r="N37" s="5">
        <v>54211</v>
      </c>
      <c r="O37" s="5">
        <v>12797</v>
      </c>
      <c r="P37" s="5">
        <v>2743</v>
      </c>
    </row>
    <row r="38" spans="1:16" ht="23.25" customHeight="1">
      <c r="A38" s="13" t="s">
        <v>65</v>
      </c>
      <c r="B38" s="4">
        <v>110373</v>
      </c>
      <c r="C38" s="4">
        <v>685</v>
      </c>
      <c r="D38" s="4">
        <v>1000</v>
      </c>
      <c r="E38" s="4">
        <v>3726</v>
      </c>
      <c r="F38" s="4">
        <v>3271</v>
      </c>
      <c r="G38" s="4">
        <v>2016</v>
      </c>
      <c r="H38" s="4">
        <v>5041</v>
      </c>
      <c r="I38" s="4">
        <v>1316</v>
      </c>
      <c r="J38" s="4">
        <v>4705</v>
      </c>
      <c r="K38" s="4">
        <v>514</v>
      </c>
      <c r="L38" s="4">
        <v>17003</v>
      </c>
      <c r="M38" s="4">
        <v>176</v>
      </c>
      <c r="N38" s="4">
        <v>55826</v>
      </c>
      <c r="O38" s="4">
        <v>12149</v>
      </c>
      <c r="P38" s="4">
        <v>2945</v>
      </c>
    </row>
    <row r="39" spans="1:16" ht="23.25" customHeight="1">
      <c r="A39" s="13" t="s">
        <v>86</v>
      </c>
      <c r="B39" s="5">
        <v>129872</v>
      </c>
      <c r="C39" s="5">
        <v>781</v>
      </c>
      <c r="D39" s="5">
        <v>1206</v>
      </c>
      <c r="E39" s="5">
        <v>4483</v>
      </c>
      <c r="F39" s="5">
        <v>3757</v>
      </c>
      <c r="G39" s="5">
        <v>2850</v>
      </c>
      <c r="H39" s="5">
        <v>6411</v>
      </c>
      <c r="I39" s="5">
        <v>1547</v>
      </c>
      <c r="J39" s="5">
        <v>5991</v>
      </c>
      <c r="K39" s="5">
        <v>641</v>
      </c>
      <c r="L39" s="5">
        <v>21011</v>
      </c>
      <c r="M39" s="5">
        <v>39</v>
      </c>
      <c r="N39" s="5">
        <v>64844</v>
      </c>
      <c r="O39" s="5">
        <v>12888</v>
      </c>
      <c r="P39" s="5">
        <v>3423</v>
      </c>
    </row>
    <row r="40" spans="1:16" ht="23.25" customHeight="1">
      <c r="A40" s="13" t="s">
        <v>87</v>
      </c>
      <c r="B40" s="5">
        <v>134397</v>
      </c>
      <c r="C40" s="5">
        <v>918</v>
      </c>
      <c r="D40" s="5">
        <v>1393</v>
      </c>
      <c r="E40" s="5">
        <v>4933</v>
      </c>
      <c r="F40" s="5">
        <v>4371</v>
      </c>
      <c r="G40" s="5">
        <v>2924</v>
      </c>
      <c r="H40" s="5">
        <v>7469</v>
      </c>
      <c r="I40" s="5">
        <v>1752</v>
      </c>
      <c r="J40" s="5">
        <v>5477</v>
      </c>
      <c r="K40" s="5">
        <v>612</v>
      </c>
      <c r="L40" s="5">
        <v>26154</v>
      </c>
      <c r="M40" s="5">
        <v>488</v>
      </c>
      <c r="N40" s="5">
        <v>65123</v>
      </c>
      <c r="O40" s="5">
        <v>12783</v>
      </c>
      <c r="P40" s="5">
        <v>3597</v>
      </c>
    </row>
    <row r="41" spans="1:16" ht="23.25" customHeight="1">
      <c r="A41" s="13" t="s">
        <v>88</v>
      </c>
      <c r="B41" s="5">
        <f>SUM(C41:P41)</f>
        <v>138081</v>
      </c>
      <c r="C41" s="5">
        <v>832</v>
      </c>
      <c r="D41" s="5">
        <v>1677</v>
      </c>
      <c r="E41" s="5">
        <v>4837</v>
      </c>
      <c r="F41" s="5">
        <v>4704</v>
      </c>
      <c r="G41" s="5">
        <v>2847</v>
      </c>
      <c r="H41" s="5">
        <v>7623</v>
      </c>
      <c r="I41" s="5">
        <v>1958</v>
      </c>
      <c r="J41" s="5">
        <v>5324</v>
      </c>
      <c r="K41" s="5">
        <v>573</v>
      </c>
      <c r="L41" s="5">
        <v>24222</v>
      </c>
      <c r="M41" s="5">
        <v>492</v>
      </c>
      <c r="N41" s="5">
        <v>68011</v>
      </c>
      <c r="O41" s="5">
        <v>12747</v>
      </c>
      <c r="P41" s="5">
        <v>2234</v>
      </c>
    </row>
    <row r="42" spans="1:16" ht="23.25" customHeight="1">
      <c r="A42" s="13" t="s">
        <v>89</v>
      </c>
      <c r="B42" s="5">
        <f>SUM(C42:P42)</f>
        <v>141202</v>
      </c>
      <c r="C42" s="5">
        <v>825</v>
      </c>
      <c r="D42" s="5">
        <v>1907</v>
      </c>
      <c r="E42" s="5">
        <v>5237</v>
      </c>
      <c r="F42" s="5">
        <v>4784</v>
      </c>
      <c r="G42" s="5">
        <v>3178</v>
      </c>
      <c r="H42" s="5">
        <v>8374</v>
      </c>
      <c r="I42" s="5">
        <v>2007</v>
      </c>
      <c r="J42" s="5">
        <v>5643</v>
      </c>
      <c r="K42" s="5">
        <v>663</v>
      </c>
      <c r="L42" s="5">
        <v>24346</v>
      </c>
      <c r="M42" s="5">
        <v>404</v>
      </c>
      <c r="N42" s="5">
        <v>68860</v>
      </c>
      <c r="O42" s="5">
        <v>12268</v>
      </c>
      <c r="P42" s="5">
        <v>2706</v>
      </c>
    </row>
    <row r="43" spans="1:16" ht="23.25" customHeight="1">
      <c r="A43" s="13" t="s">
        <v>90</v>
      </c>
      <c r="B43" s="5">
        <f>SUM(C43:P43)</f>
        <v>142273</v>
      </c>
      <c r="C43" s="5">
        <v>1081</v>
      </c>
      <c r="D43" s="5">
        <v>1859</v>
      </c>
      <c r="E43" s="5">
        <v>5422</v>
      </c>
      <c r="F43" s="5">
        <v>4866</v>
      </c>
      <c r="G43" s="5">
        <v>3295</v>
      </c>
      <c r="H43" s="5">
        <v>8553</v>
      </c>
      <c r="I43" s="5">
        <v>2279</v>
      </c>
      <c r="J43" s="5">
        <v>5239</v>
      </c>
      <c r="K43" s="5">
        <v>696</v>
      </c>
      <c r="L43" s="5">
        <v>25852</v>
      </c>
      <c r="M43" s="5">
        <v>403</v>
      </c>
      <c r="N43" s="5">
        <v>68137</v>
      </c>
      <c r="O43" s="5">
        <v>11633</v>
      </c>
      <c r="P43" s="5">
        <v>2958</v>
      </c>
    </row>
    <row r="44" spans="1:16" ht="23.25" customHeight="1">
      <c r="A44" s="13" t="s">
        <v>317</v>
      </c>
      <c r="B44" s="5">
        <v>149395</v>
      </c>
      <c r="C44" s="5">
        <v>1129</v>
      </c>
      <c r="D44" s="5">
        <v>1819</v>
      </c>
      <c r="E44" s="5">
        <v>5814</v>
      </c>
      <c r="F44" s="5">
        <v>5086</v>
      </c>
      <c r="G44" s="5">
        <v>3226</v>
      </c>
      <c r="H44" s="5">
        <v>9167</v>
      </c>
      <c r="I44" s="5">
        <v>2212</v>
      </c>
      <c r="J44" s="5">
        <v>5580</v>
      </c>
      <c r="K44" s="5">
        <v>664</v>
      </c>
      <c r="L44" s="5">
        <v>26533</v>
      </c>
      <c r="M44" s="5">
        <v>345</v>
      </c>
      <c r="N44" s="5">
        <v>72627</v>
      </c>
      <c r="O44" s="5">
        <v>12243</v>
      </c>
      <c r="P44" s="5">
        <v>2950</v>
      </c>
    </row>
    <row r="45" spans="1:16" ht="23.25" customHeight="1">
      <c r="A45" s="13" t="s">
        <v>319</v>
      </c>
      <c r="B45" s="5">
        <f>SUM(C45:P45)</f>
        <v>148244</v>
      </c>
      <c r="C45" s="5">
        <v>1060</v>
      </c>
      <c r="D45" s="5">
        <v>1777</v>
      </c>
      <c r="E45" s="5">
        <v>5416</v>
      </c>
      <c r="F45" s="5">
        <v>5033</v>
      </c>
      <c r="G45" s="5">
        <v>3132</v>
      </c>
      <c r="H45" s="5">
        <v>8839</v>
      </c>
      <c r="I45" s="5">
        <v>2255</v>
      </c>
      <c r="J45" s="5">
        <v>5650</v>
      </c>
      <c r="K45" s="5">
        <v>840</v>
      </c>
      <c r="L45" s="5">
        <v>27033</v>
      </c>
      <c r="M45" s="5">
        <v>477</v>
      </c>
      <c r="N45" s="5">
        <v>71418</v>
      </c>
      <c r="O45" s="5">
        <v>12908</v>
      </c>
      <c r="P45" s="5">
        <v>2406</v>
      </c>
    </row>
    <row r="46" ht="15" customHeight="1">
      <c r="A46" s="1" t="s">
        <v>37</v>
      </c>
    </row>
    <row r="48" spans="2:17" ht="13.5">
      <c r="B48" s="25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</sheetData>
  <sheetProtection/>
  <dataValidations count="1">
    <dataValidation allowBlank="1" showInputMessage="1" showErrorMessage="1" imeMode="hiragana" sqref="B24:P27 A46:IV46 A26:O27 B48 Q24:IV46 A1:IV3 A2:A65536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2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zoomScaleSheetLayoutView="86" zoomScalePageLayoutView="0" workbookViewId="0" topLeftCell="A1">
      <selection activeCell="A1" sqref="A1"/>
    </sheetView>
  </sheetViews>
  <sheetFormatPr defaultColWidth="8.625" defaultRowHeight="13.5"/>
  <cols>
    <col min="1" max="12" width="10.625" style="12" customWidth="1"/>
    <col min="13" max="16384" width="8.625" style="12" customWidth="1"/>
  </cols>
  <sheetData>
    <row r="1" ht="19.5" customHeight="1">
      <c r="A1" s="11" t="s">
        <v>326</v>
      </c>
    </row>
    <row r="2" spans="1:12" ht="18" customHeight="1">
      <c r="A2" s="12" t="s">
        <v>39</v>
      </c>
      <c r="L2" s="42" t="s">
        <v>51</v>
      </c>
    </row>
    <row r="3" spans="1:12" s="14" customFormat="1" ht="18" customHeight="1">
      <c r="A3" s="13" t="s">
        <v>12</v>
      </c>
      <c r="B3" s="13" t="s">
        <v>41</v>
      </c>
      <c r="C3" s="13" t="s">
        <v>1</v>
      </c>
      <c r="D3" s="13" t="s">
        <v>42</v>
      </c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49</v>
      </c>
      <c r="L3" s="13" t="s">
        <v>50</v>
      </c>
    </row>
    <row r="4" spans="1:12" ht="18" customHeight="1">
      <c r="A4" s="13" t="s">
        <v>53</v>
      </c>
      <c r="B4" s="5">
        <v>277</v>
      </c>
      <c r="C4" s="5">
        <f>SUM(D4:L4)</f>
        <v>212363</v>
      </c>
      <c r="D4" s="5">
        <v>14819</v>
      </c>
      <c r="E4" s="5">
        <v>35362</v>
      </c>
      <c r="F4" s="5">
        <v>4984</v>
      </c>
      <c r="G4" s="5">
        <v>5321</v>
      </c>
      <c r="H4" s="5">
        <v>30022</v>
      </c>
      <c r="I4" s="5">
        <v>61115</v>
      </c>
      <c r="J4" s="5">
        <v>36141</v>
      </c>
      <c r="K4" s="5">
        <v>12021</v>
      </c>
      <c r="L4" s="5">
        <v>12578</v>
      </c>
    </row>
    <row r="5" spans="1:12" ht="18" customHeight="1">
      <c r="A5" s="13" t="s">
        <v>54</v>
      </c>
      <c r="B5" s="5">
        <v>276</v>
      </c>
      <c r="C5" s="5">
        <f aca="true" t="shared" si="0" ref="C5:C15">SUM(D5:L5)</f>
        <v>213425</v>
      </c>
      <c r="D5" s="5">
        <v>14405</v>
      </c>
      <c r="E5" s="5">
        <v>30669</v>
      </c>
      <c r="F5" s="5">
        <v>5377</v>
      </c>
      <c r="G5" s="5">
        <v>5083</v>
      </c>
      <c r="H5" s="5">
        <v>25332</v>
      </c>
      <c r="I5" s="5">
        <v>58401</v>
      </c>
      <c r="J5" s="5">
        <v>44005</v>
      </c>
      <c r="K5" s="5">
        <v>14924</v>
      </c>
      <c r="L5" s="5">
        <v>15229</v>
      </c>
    </row>
    <row r="6" spans="1:12" ht="18" customHeight="1">
      <c r="A6" s="13" t="s">
        <v>55</v>
      </c>
      <c r="B6" s="5">
        <v>279</v>
      </c>
      <c r="C6" s="5">
        <f t="shared" si="0"/>
        <v>220036</v>
      </c>
      <c r="D6" s="5">
        <v>13136</v>
      </c>
      <c r="E6" s="5">
        <v>28879</v>
      </c>
      <c r="F6" s="5">
        <v>5553</v>
      </c>
      <c r="G6" s="5">
        <v>5014</v>
      </c>
      <c r="H6" s="5">
        <v>26618</v>
      </c>
      <c r="I6" s="5">
        <v>61632</v>
      </c>
      <c r="J6" s="5">
        <v>44345</v>
      </c>
      <c r="K6" s="5">
        <v>18035</v>
      </c>
      <c r="L6" s="5">
        <v>16824</v>
      </c>
    </row>
    <row r="7" spans="1:12" ht="18" customHeight="1">
      <c r="A7" s="13" t="s">
        <v>56</v>
      </c>
      <c r="B7" s="5">
        <v>280</v>
      </c>
      <c r="C7" s="5">
        <f t="shared" si="0"/>
        <v>233068</v>
      </c>
      <c r="D7" s="5">
        <v>13911</v>
      </c>
      <c r="E7" s="5">
        <v>31207</v>
      </c>
      <c r="F7" s="5">
        <v>6416</v>
      </c>
      <c r="G7" s="5">
        <v>4938</v>
      </c>
      <c r="H7" s="5">
        <v>27689</v>
      </c>
      <c r="I7" s="5">
        <v>62232</v>
      </c>
      <c r="J7" s="5">
        <v>45599</v>
      </c>
      <c r="K7" s="5">
        <v>21548</v>
      </c>
      <c r="L7" s="5">
        <v>19528</v>
      </c>
    </row>
    <row r="8" spans="1:12" ht="18" customHeight="1">
      <c r="A8" s="13" t="s">
        <v>57</v>
      </c>
      <c r="B8" s="5">
        <v>276</v>
      </c>
      <c r="C8" s="5">
        <f t="shared" si="0"/>
        <v>244611</v>
      </c>
      <c r="D8" s="5">
        <v>14452</v>
      </c>
      <c r="E8" s="5">
        <v>31088</v>
      </c>
      <c r="F8" s="5">
        <v>5966</v>
      </c>
      <c r="G8" s="5">
        <v>5369</v>
      </c>
      <c r="H8" s="5">
        <v>28652</v>
      </c>
      <c r="I8" s="5">
        <v>63983</v>
      </c>
      <c r="J8" s="5">
        <v>48179</v>
      </c>
      <c r="K8" s="5">
        <v>25737</v>
      </c>
      <c r="L8" s="5">
        <v>21185</v>
      </c>
    </row>
    <row r="9" spans="1:12" ht="18" customHeight="1">
      <c r="A9" s="13" t="s">
        <v>58</v>
      </c>
      <c r="B9" s="5">
        <v>276</v>
      </c>
      <c r="C9" s="5">
        <f t="shared" si="0"/>
        <v>277117</v>
      </c>
      <c r="D9" s="5">
        <v>16728</v>
      </c>
      <c r="E9" s="5">
        <v>30669</v>
      </c>
      <c r="F9" s="5">
        <v>6574</v>
      </c>
      <c r="G9" s="5">
        <v>4940</v>
      </c>
      <c r="H9" s="5">
        <v>31193</v>
      </c>
      <c r="I9" s="5">
        <v>72468</v>
      </c>
      <c r="J9" s="5">
        <v>56613</v>
      </c>
      <c r="K9" s="5">
        <v>31412</v>
      </c>
      <c r="L9" s="5">
        <v>26520</v>
      </c>
    </row>
    <row r="10" spans="1:12" ht="18" customHeight="1">
      <c r="A10" s="13" t="s">
        <v>59</v>
      </c>
      <c r="B10" s="5">
        <v>281</v>
      </c>
      <c r="C10" s="5">
        <f t="shared" si="0"/>
        <v>299977</v>
      </c>
      <c r="D10" s="5">
        <v>18014</v>
      </c>
      <c r="E10" s="5">
        <v>33542</v>
      </c>
      <c r="F10" s="5">
        <v>7961</v>
      </c>
      <c r="G10" s="5">
        <v>5938</v>
      </c>
      <c r="H10" s="5">
        <v>31126</v>
      </c>
      <c r="I10" s="5">
        <v>84777</v>
      </c>
      <c r="J10" s="5">
        <v>54032</v>
      </c>
      <c r="K10" s="5">
        <v>34726</v>
      </c>
      <c r="L10" s="5">
        <v>29861</v>
      </c>
    </row>
    <row r="11" spans="1:12" ht="18" customHeight="1">
      <c r="A11" s="13" t="s">
        <v>60</v>
      </c>
      <c r="B11" s="5">
        <v>286</v>
      </c>
      <c r="C11" s="5">
        <f t="shared" si="0"/>
        <v>317644</v>
      </c>
      <c r="D11" s="5">
        <v>19855</v>
      </c>
      <c r="E11" s="5">
        <v>34792</v>
      </c>
      <c r="F11" s="5">
        <v>5992</v>
      </c>
      <c r="G11" s="6">
        <v>4661</v>
      </c>
      <c r="H11" s="5">
        <v>31627</v>
      </c>
      <c r="I11" s="5">
        <v>95196</v>
      </c>
      <c r="J11" s="5">
        <v>54711</v>
      </c>
      <c r="K11" s="5">
        <v>38487</v>
      </c>
      <c r="L11" s="5">
        <v>32323</v>
      </c>
    </row>
    <row r="12" spans="1:12" ht="18" customHeight="1">
      <c r="A12" s="13" t="s">
        <v>61</v>
      </c>
      <c r="B12" s="5">
        <v>289</v>
      </c>
      <c r="C12" s="5">
        <f t="shared" si="0"/>
        <v>319256</v>
      </c>
      <c r="D12" s="5">
        <v>16960</v>
      </c>
      <c r="E12" s="5">
        <v>35305</v>
      </c>
      <c r="F12" s="5">
        <v>5332</v>
      </c>
      <c r="G12" s="5">
        <v>4586</v>
      </c>
      <c r="H12" s="5">
        <v>31991</v>
      </c>
      <c r="I12" s="5">
        <v>95821</v>
      </c>
      <c r="J12" s="5">
        <v>53902</v>
      </c>
      <c r="K12" s="5">
        <v>40319</v>
      </c>
      <c r="L12" s="5">
        <v>35040</v>
      </c>
    </row>
    <row r="13" spans="1:12" ht="18" customHeight="1">
      <c r="A13" s="13" t="s">
        <v>62</v>
      </c>
      <c r="B13" s="5">
        <v>289</v>
      </c>
      <c r="C13" s="5">
        <f t="shared" si="0"/>
        <v>319128</v>
      </c>
      <c r="D13" s="5">
        <v>18749</v>
      </c>
      <c r="E13" s="5">
        <v>34180</v>
      </c>
      <c r="F13" s="5">
        <v>3649</v>
      </c>
      <c r="G13" s="5">
        <v>4004</v>
      </c>
      <c r="H13" s="5">
        <v>30910</v>
      </c>
      <c r="I13" s="5">
        <v>95597</v>
      </c>
      <c r="J13" s="5">
        <v>53586</v>
      </c>
      <c r="K13" s="5">
        <v>43033</v>
      </c>
      <c r="L13" s="5">
        <v>35420</v>
      </c>
    </row>
    <row r="14" spans="1:12" ht="18" customHeight="1">
      <c r="A14" s="13" t="s">
        <v>63</v>
      </c>
      <c r="B14" s="5">
        <v>284</v>
      </c>
      <c r="C14" s="5">
        <f t="shared" si="0"/>
        <v>319987</v>
      </c>
      <c r="D14" s="5">
        <v>19286</v>
      </c>
      <c r="E14" s="5">
        <v>34174</v>
      </c>
      <c r="F14" s="5">
        <v>4901</v>
      </c>
      <c r="G14" s="5">
        <v>3343</v>
      </c>
      <c r="H14" s="5">
        <v>26225</v>
      </c>
      <c r="I14" s="5">
        <v>93783</v>
      </c>
      <c r="J14" s="5">
        <v>54207</v>
      </c>
      <c r="K14" s="5">
        <v>45090</v>
      </c>
      <c r="L14" s="5">
        <v>38978</v>
      </c>
    </row>
    <row r="15" spans="1:12" ht="18" customHeight="1">
      <c r="A15" s="13" t="s">
        <v>64</v>
      </c>
      <c r="B15" s="5">
        <v>283</v>
      </c>
      <c r="C15" s="5">
        <f t="shared" si="0"/>
        <v>334714</v>
      </c>
      <c r="D15" s="5">
        <v>21364</v>
      </c>
      <c r="E15" s="5">
        <v>41511</v>
      </c>
      <c r="F15" s="5">
        <v>4555</v>
      </c>
      <c r="G15" s="5">
        <v>2602</v>
      </c>
      <c r="H15" s="5">
        <v>28071</v>
      </c>
      <c r="I15" s="5">
        <v>92143</v>
      </c>
      <c r="J15" s="5">
        <v>58295</v>
      </c>
      <c r="K15" s="5">
        <v>43084</v>
      </c>
      <c r="L15" s="5">
        <v>43089</v>
      </c>
    </row>
    <row r="16" spans="1:12" ht="18" customHeight="1">
      <c r="A16" s="13" t="s">
        <v>65</v>
      </c>
      <c r="B16" s="5">
        <v>273</v>
      </c>
      <c r="C16" s="5">
        <v>350729</v>
      </c>
      <c r="D16" s="5">
        <v>28779</v>
      </c>
      <c r="E16" s="5">
        <v>44297</v>
      </c>
      <c r="F16" s="5">
        <v>4936</v>
      </c>
      <c r="G16" s="5">
        <v>2274</v>
      </c>
      <c r="H16" s="5">
        <v>24464</v>
      </c>
      <c r="I16" s="5">
        <v>89963</v>
      </c>
      <c r="J16" s="5">
        <v>60730</v>
      </c>
      <c r="K16" s="5">
        <v>44054</v>
      </c>
      <c r="L16" s="5">
        <v>51232</v>
      </c>
    </row>
    <row r="17" spans="1:12" ht="18" customHeight="1">
      <c r="A17" s="13" t="s">
        <v>86</v>
      </c>
      <c r="B17" s="5">
        <v>284</v>
      </c>
      <c r="C17" s="5">
        <v>384378</v>
      </c>
      <c r="D17" s="5">
        <v>26881</v>
      </c>
      <c r="E17" s="5">
        <v>55403</v>
      </c>
      <c r="F17" s="5">
        <v>4312</v>
      </c>
      <c r="G17" s="5">
        <v>2825</v>
      </c>
      <c r="H17" s="5">
        <v>26556</v>
      </c>
      <c r="I17" s="5">
        <v>94004</v>
      </c>
      <c r="J17" s="5">
        <v>67031</v>
      </c>
      <c r="K17" s="5">
        <v>47995</v>
      </c>
      <c r="L17" s="5">
        <v>59371</v>
      </c>
    </row>
    <row r="18" spans="1:12" ht="18" customHeight="1">
      <c r="A18" s="13" t="s">
        <v>87</v>
      </c>
      <c r="B18" s="5">
        <v>286</v>
      </c>
      <c r="C18" s="5">
        <v>382358</v>
      </c>
      <c r="D18" s="5">
        <v>29279</v>
      </c>
      <c r="E18" s="5">
        <v>52005</v>
      </c>
      <c r="F18" s="5">
        <v>5525</v>
      </c>
      <c r="G18" s="5">
        <v>3108</v>
      </c>
      <c r="H18" s="5">
        <v>23761</v>
      </c>
      <c r="I18" s="5">
        <v>92970</v>
      </c>
      <c r="J18" s="5">
        <v>67093</v>
      </c>
      <c r="K18" s="5">
        <v>46744</v>
      </c>
      <c r="L18" s="5">
        <v>61873</v>
      </c>
    </row>
    <row r="19" spans="1:14" ht="18" customHeight="1">
      <c r="A19" s="13" t="s">
        <v>88</v>
      </c>
      <c r="B19" s="5">
        <v>286</v>
      </c>
      <c r="C19" s="5">
        <v>396117</v>
      </c>
      <c r="D19" s="5">
        <v>32947</v>
      </c>
      <c r="E19" s="5">
        <v>56310</v>
      </c>
      <c r="F19" s="5">
        <v>6461</v>
      </c>
      <c r="G19" s="5">
        <v>3514</v>
      </c>
      <c r="H19" s="5">
        <v>23146</v>
      </c>
      <c r="I19" s="5">
        <v>89097</v>
      </c>
      <c r="J19" s="5">
        <v>68814</v>
      </c>
      <c r="K19" s="5">
        <v>46673</v>
      </c>
      <c r="L19" s="5">
        <v>69155</v>
      </c>
      <c r="N19" s="43"/>
    </row>
    <row r="20" spans="1:12" ht="18" customHeight="1">
      <c r="A20" s="13" t="s">
        <v>89</v>
      </c>
      <c r="B20" s="5">
        <v>289</v>
      </c>
      <c r="C20" s="5">
        <f>SUM(D20:L20)</f>
        <v>400342</v>
      </c>
      <c r="D20" s="5">
        <v>36024</v>
      </c>
      <c r="E20" s="5">
        <v>55882</v>
      </c>
      <c r="F20" s="5">
        <v>5906</v>
      </c>
      <c r="G20" s="5">
        <v>2673</v>
      </c>
      <c r="H20" s="5">
        <v>21914</v>
      </c>
      <c r="I20" s="5">
        <v>85997</v>
      </c>
      <c r="J20" s="5">
        <v>71869</v>
      </c>
      <c r="K20" s="5">
        <v>45910</v>
      </c>
      <c r="L20" s="5">
        <v>74167</v>
      </c>
    </row>
    <row r="21" spans="1:12" ht="18" customHeight="1">
      <c r="A21" s="13" t="s">
        <v>90</v>
      </c>
      <c r="B21" s="5">
        <v>289</v>
      </c>
      <c r="C21" s="5">
        <v>399010</v>
      </c>
      <c r="D21" s="5">
        <v>45676</v>
      </c>
      <c r="E21" s="5">
        <v>54467</v>
      </c>
      <c r="F21" s="5">
        <v>6238</v>
      </c>
      <c r="G21" s="5">
        <v>2204</v>
      </c>
      <c r="H21" s="5">
        <v>19380</v>
      </c>
      <c r="I21" s="5">
        <v>81880</v>
      </c>
      <c r="J21" s="5">
        <v>69434</v>
      </c>
      <c r="K21" s="5">
        <v>43785</v>
      </c>
      <c r="L21" s="5">
        <v>75946</v>
      </c>
    </row>
    <row r="22" spans="1:12" ht="18" customHeight="1">
      <c r="A22" s="13" t="s">
        <v>317</v>
      </c>
      <c r="B22" s="5">
        <v>287</v>
      </c>
      <c r="C22" s="5">
        <v>385207</v>
      </c>
      <c r="D22" s="5">
        <v>33342</v>
      </c>
      <c r="E22" s="5">
        <v>55337</v>
      </c>
      <c r="F22" s="5">
        <v>5370</v>
      </c>
      <c r="G22" s="5">
        <v>3152</v>
      </c>
      <c r="H22" s="5">
        <v>17624</v>
      </c>
      <c r="I22" s="5">
        <v>78455</v>
      </c>
      <c r="J22" s="5">
        <v>67308</v>
      </c>
      <c r="K22" s="5">
        <v>43752</v>
      </c>
      <c r="L22" s="5">
        <v>80867</v>
      </c>
    </row>
    <row r="23" spans="1:12" ht="18" customHeight="1">
      <c r="A23" s="13" t="s">
        <v>319</v>
      </c>
      <c r="B23" s="5">
        <v>290</v>
      </c>
      <c r="C23" s="5">
        <f>SUM(D23:L23)</f>
        <v>388311</v>
      </c>
      <c r="D23" s="5">
        <v>35618</v>
      </c>
      <c r="E23" s="5">
        <v>56539</v>
      </c>
      <c r="F23" s="5">
        <v>5229</v>
      </c>
      <c r="G23" s="5">
        <v>3540</v>
      </c>
      <c r="H23" s="5">
        <v>16990</v>
      </c>
      <c r="I23" s="5">
        <v>77173</v>
      </c>
      <c r="J23" s="5">
        <v>69254</v>
      </c>
      <c r="K23" s="5">
        <v>41639</v>
      </c>
      <c r="L23" s="5">
        <v>82329</v>
      </c>
    </row>
    <row r="24" ht="18" customHeight="1">
      <c r="A24" s="1" t="s">
        <v>38</v>
      </c>
    </row>
    <row r="25" ht="18" customHeight="1">
      <c r="A25" s="1"/>
    </row>
    <row r="26" spans="1:12" ht="18" customHeight="1">
      <c r="A26" s="11" t="s">
        <v>327</v>
      </c>
      <c r="L26" s="42" t="s">
        <v>52</v>
      </c>
    </row>
    <row r="27" spans="1:11" s="14" customFormat="1" ht="18" customHeight="1">
      <c r="A27" s="12" t="s">
        <v>39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18" customHeight="1">
      <c r="A28" s="13" t="s">
        <v>12</v>
      </c>
      <c r="B28" s="13" t="s">
        <v>41</v>
      </c>
      <c r="C28" s="13" t="s">
        <v>1</v>
      </c>
      <c r="D28" s="13" t="s">
        <v>42</v>
      </c>
      <c r="E28" s="13" t="s">
        <v>43</v>
      </c>
      <c r="F28" s="13" t="s">
        <v>44</v>
      </c>
      <c r="G28" s="13" t="s">
        <v>45</v>
      </c>
      <c r="H28" s="13" t="s">
        <v>46</v>
      </c>
      <c r="I28" s="13" t="s">
        <v>47</v>
      </c>
      <c r="J28" s="13" t="s">
        <v>48</v>
      </c>
      <c r="K28" s="13" t="s">
        <v>49</v>
      </c>
      <c r="L28" s="13" t="s">
        <v>50</v>
      </c>
    </row>
    <row r="29" spans="1:12" ht="18" customHeight="1">
      <c r="A29" s="13" t="s">
        <v>53</v>
      </c>
      <c r="B29" s="5">
        <f aca="true" t="shared" si="1" ref="B29:B41">B4</f>
        <v>277</v>
      </c>
      <c r="C29" s="5">
        <f>SUM(D29:L29)</f>
        <v>53032</v>
      </c>
      <c r="D29" s="5">
        <v>1884</v>
      </c>
      <c r="E29" s="5">
        <v>7641</v>
      </c>
      <c r="F29" s="5">
        <v>1696</v>
      </c>
      <c r="G29" s="5">
        <v>1972</v>
      </c>
      <c r="H29" s="5">
        <v>4964</v>
      </c>
      <c r="I29" s="5">
        <v>9067</v>
      </c>
      <c r="J29" s="5">
        <v>12149</v>
      </c>
      <c r="K29" s="5">
        <v>6948</v>
      </c>
      <c r="L29" s="5">
        <v>6711</v>
      </c>
    </row>
    <row r="30" spans="1:12" ht="18" customHeight="1">
      <c r="A30" s="13" t="s">
        <v>54</v>
      </c>
      <c r="B30" s="5">
        <f t="shared" si="1"/>
        <v>276</v>
      </c>
      <c r="C30" s="5">
        <f>SUM(D30:L30)</f>
        <v>52068</v>
      </c>
      <c r="D30" s="5">
        <v>1422</v>
      </c>
      <c r="E30" s="5">
        <v>6025</v>
      </c>
      <c r="F30" s="5">
        <v>1899</v>
      </c>
      <c r="G30" s="5">
        <v>1804</v>
      </c>
      <c r="H30" s="5">
        <v>6526</v>
      </c>
      <c r="I30" s="5">
        <v>12044</v>
      </c>
      <c r="J30" s="5">
        <v>11327</v>
      </c>
      <c r="K30" s="5">
        <v>5382</v>
      </c>
      <c r="L30" s="5">
        <v>5639</v>
      </c>
    </row>
    <row r="31" spans="1:12" ht="18" customHeight="1">
      <c r="A31" s="13" t="s">
        <v>55</v>
      </c>
      <c r="B31" s="5">
        <f t="shared" si="1"/>
        <v>279</v>
      </c>
      <c r="C31" s="5">
        <f aca="true" t="shared" si="2" ref="C31:C40">SUM(D31:L31)</f>
        <v>54142</v>
      </c>
      <c r="D31" s="5">
        <v>1251</v>
      </c>
      <c r="E31" s="5">
        <v>6168</v>
      </c>
      <c r="F31" s="5">
        <v>2107</v>
      </c>
      <c r="G31" s="5">
        <v>1650</v>
      </c>
      <c r="H31" s="5">
        <v>6743</v>
      </c>
      <c r="I31" s="5">
        <v>12689</v>
      </c>
      <c r="J31" s="5">
        <v>11835</v>
      </c>
      <c r="K31" s="5">
        <v>5561</v>
      </c>
      <c r="L31" s="5">
        <v>6138</v>
      </c>
    </row>
    <row r="32" spans="1:12" ht="18" customHeight="1">
      <c r="A32" s="13" t="s">
        <v>56</v>
      </c>
      <c r="B32" s="5">
        <f t="shared" si="1"/>
        <v>280</v>
      </c>
      <c r="C32" s="5">
        <f t="shared" si="2"/>
        <v>56877</v>
      </c>
      <c r="D32" s="5">
        <v>1306</v>
      </c>
      <c r="E32" s="5">
        <v>6910</v>
      </c>
      <c r="F32" s="5">
        <v>1841</v>
      </c>
      <c r="G32" s="5">
        <v>1893</v>
      </c>
      <c r="H32" s="5">
        <v>6847</v>
      </c>
      <c r="I32" s="5">
        <v>12367</v>
      </c>
      <c r="J32" s="5">
        <v>12204</v>
      </c>
      <c r="K32" s="5">
        <v>6720</v>
      </c>
      <c r="L32" s="5">
        <v>6789</v>
      </c>
    </row>
    <row r="33" spans="1:12" ht="18" customHeight="1">
      <c r="A33" s="13" t="s">
        <v>57</v>
      </c>
      <c r="B33" s="5">
        <f t="shared" si="1"/>
        <v>276</v>
      </c>
      <c r="C33" s="5">
        <f t="shared" si="2"/>
        <v>58521</v>
      </c>
      <c r="D33" s="5">
        <v>1454</v>
      </c>
      <c r="E33" s="5">
        <v>6911</v>
      </c>
      <c r="F33" s="5">
        <v>2019</v>
      </c>
      <c r="G33" s="5">
        <v>1956</v>
      </c>
      <c r="H33" s="5">
        <v>6823</v>
      </c>
      <c r="I33" s="5">
        <v>12314</v>
      </c>
      <c r="J33" s="5">
        <v>12337</v>
      </c>
      <c r="K33" s="5">
        <v>7392</v>
      </c>
      <c r="L33" s="5">
        <v>7315</v>
      </c>
    </row>
    <row r="34" spans="1:12" ht="18" customHeight="1">
      <c r="A34" s="13" t="s">
        <v>58</v>
      </c>
      <c r="B34" s="5">
        <f t="shared" si="1"/>
        <v>276</v>
      </c>
      <c r="C34" s="5">
        <f t="shared" si="2"/>
        <v>66895</v>
      </c>
      <c r="D34" s="5">
        <v>1819</v>
      </c>
      <c r="E34" s="5">
        <v>7118</v>
      </c>
      <c r="F34" s="5">
        <v>2089</v>
      </c>
      <c r="G34" s="5">
        <v>2046</v>
      </c>
      <c r="H34" s="5">
        <v>7022</v>
      </c>
      <c r="I34" s="5">
        <v>14415</v>
      </c>
      <c r="J34" s="5">
        <v>13839</v>
      </c>
      <c r="K34" s="5">
        <v>9318</v>
      </c>
      <c r="L34" s="5">
        <v>9229</v>
      </c>
    </row>
    <row r="35" spans="1:12" ht="18" customHeight="1">
      <c r="A35" s="13" t="s">
        <v>59</v>
      </c>
      <c r="B35" s="5">
        <f t="shared" si="1"/>
        <v>281</v>
      </c>
      <c r="C35" s="5">
        <f t="shared" si="2"/>
        <v>70926</v>
      </c>
      <c r="D35" s="5">
        <v>3037</v>
      </c>
      <c r="E35" s="5">
        <v>7290</v>
      </c>
      <c r="F35" s="5">
        <v>2300</v>
      </c>
      <c r="G35" s="5">
        <v>1987</v>
      </c>
      <c r="H35" s="5">
        <v>7517</v>
      </c>
      <c r="I35" s="5">
        <v>16403</v>
      </c>
      <c r="J35" s="5">
        <v>13342</v>
      </c>
      <c r="K35" s="5">
        <v>9372</v>
      </c>
      <c r="L35" s="5">
        <v>9678</v>
      </c>
    </row>
    <row r="36" spans="1:12" ht="18" customHeight="1">
      <c r="A36" s="13" t="s">
        <v>60</v>
      </c>
      <c r="B36" s="5">
        <f t="shared" si="1"/>
        <v>286</v>
      </c>
      <c r="C36" s="5">
        <f t="shared" si="2"/>
        <v>75329</v>
      </c>
      <c r="D36" s="5">
        <v>4011</v>
      </c>
      <c r="E36" s="5">
        <v>7362</v>
      </c>
      <c r="F36" s="5">
        <v>1884</v>
      </c>
      <c r="G36" s="6">
        <v>1544</v>
      </c>
      <c r="H36" s="5">
        <v>7773</v>
      </c>
      <c r="I36" s="5">
        <v>18822</v>
      </c>
      <c r="J36" s="5">
        <v>13245</v>
      </c>
      <c r="K36" s="5">
        <v>10219</v>
      </c>
      <c r="L36" s="5">
        <v>10469</v>
      </c>
    </row>
    <row r="37" spans="1:12" ht="18" customHeight="1">
      <c r="A37" s="13" t="s">
        <v>61</v>
      </c>
      <c r="B37" s="5">
        <f t="shared" si="1"/>
        <v>289</v>
      </c>
      <c r="C37" s="5">
        <f t="shared" si="2"/>
        <v>76339</v>
      </c>
      <c r="D37" s="5">
        <v>3599</v>
      </c>
      <c r="E37" s="5">
        <v>7697</v>
      </c>
      <c r="F37" s="5">
        <v>1724</v>
      </c>
      <c r="G37" s="5">
        <v>1629</v>
      </c>
      <c r="H37" s="5">
        <v>8184</v>
      </c>
      <c r="I37" s="5">
        <v>18679</v>
      </c>
      <c r="J37" s="5">
        <v>13176</v>
      </c>
      <c r="K37" s="5">
        <v>10901</v>
      </c>
      <c r="L37" s="5">
        <v>10750</v>
      </c>
    </row>
    <row r="38" spans="1:12" ht="18" customHeight="1">
      <c r="A38" s="13" t="s">
        <v>62</v>
      </c>
      <c r="B38" s="5">
        <f t="shared" si="1"/>
        <v>289</v>
      </c>
      <c r="C38" s="5">
        <f t="shared" si="2"/>
        <v>75725</v>
      </c>
      <c r="D38" s="5">
        <v>4372</v>
      </c>
      <c r="E38" s="5">
        <v>7346</v>
      </c>
      <c r="F38" s="5">
        <v>1189</v>
      </c>
      <c r="G38" s="5">
        <v>1357</v>
      </c>
      <c r="H38" s="5">
        <v>7988</v>
      </c>
      <c r="I38" s="5">
        <v>18378</v>
      </c>
      <c r="J38" s="5">
        <v>12531</v>
      </c>
      <c r="K38" s="5">
        <v>11659</v>
      </c>
      <c r="L38" s="5">
        <v>10905</v>
      </c>
    </row>
    <row r="39" spans="1:12" ht="18" customHeight="1">
      <c r="A39" s="13" t="s">
        <v>63</v>
      </c>
      <c r="B39" s="5">
        <f t="shared" si="1"/>
        <v>284</v>
      </c>
      <c r="C39" s="5">
        <f t="shared" si="2"/>
        <v>75601</v>
      </c>
      <c r="D39" s="5">
        <v>4167</v>
      </c>
      <c r="E39" s="5">
        <v>7021</v>
      </c>
      <c r="F39" s="5">
        <v>1368</v>
      </c>
      <c r="G39" s="5">
        <v>1125</v>
      </c>
      <c r="H39" s="5">
        <v>6886</v>
      </c>
      <c r="I39" s="5">
        <v>18664</v>
      </c>
      <c r="J39" s="5">
        <v>12117</v>
      </c>
      <c r="K39" s="5">
        <v>12359</v>
      </c>
      <c r="L39" s="5">
        <v>11894</v>
      </c>
    </row>
    <row r="40" spans="1:12" ht="18" customHeight="1">
      <c r="A40" s="13" t="s">
        <v>64</v>
      </c>
      <c r="B40" s="5">
        <f t="shared" si="1"/>
        <v>283</v>
      </c>
      <c r="C40" s="5">
        <f t="shared" si="2"/>
        <v>76123</v>
      </c>
      <c r="D40" s="5">
        <v>4856</v>
      </c>
      <c r="E40" s="5">
        <v>8046</v>
      </c>
      <c r="F40" s="5">
        <v>1187</v>
      </c>
      <c r="G40" s="5">
        <v>864</v>
      </c>
      <c r="H40" s="5">
        <v>6721</v>
      </c>
      <c r="I40" s="5">
        <v>17550</v>
      </c>
      <c r="J40" s="5">
        <v>12656</v>
      </c>
      <c r="K40" s="5">
        <v>11332</v>
      </c>
      <c r="L40" s="5">
        <v>12911</v>
      </c>
    </row>
    <row r="41" spans="1:12" ht="18" customHeight="1">
      <c r="A41" s="13" t="s">
        <v>65</v>
      </c>
      <c r="B41" s="5">
        <f t="shared" si="1"/>
        <v>273</v>
      </c>
      <c r="C41" s="5">
        <v>80521</v>
      </c>
      <c r="D41" s="5">
        <v>5698</v>
      </c>
      <c r="E41" s="5">
        <v>8377</v>
      </c>
      <c r="F41" s="5">
        <v>1212</v>
      </c>
      <c r="G41" s="5">
        <v>842</v>
      </c>
      <c r="H41" s="5">
        <v>6226</v>
      </c>
      <c r="I41" s="5">
        <v>17427</v>
      </c>
      <c r="J41" s="5">
        <v>13414</v>
      </c>
      <c r="K41" s="5">
        <v>11935</v>
      </c>
      <c r="L41" s="5">
        <v>15390</v>
      </c>
    </row>
    <row r="42" spans="1:12" ht="18" customHeight="1">
      <c r="A42" s="13" t="s">
        <v>86</v>
      </c>
      <c r="B42" s="5">
        <v>284</v>
      </c>
      <c r="C42" s="5">
        <v>87224</v>
      </c>
      <c r="D42" s="5">
        <v>5701</v>
      </c>
      <c r="E42" s="5">
        <v>10117</v>
      </c>
      <c r="F42" s="5">
        <v>1050</v>
      </c>
      <c r="G42" s="5">
        <v>824</v>
      </c>
      <c r="H42" s="5">
        <v>6387</v>
      </c>
      <c r="I42" s="5">
        <v>18233</v>
      </c>
      <c r="J42" s="5">
        <v>14915</v>
      </c>
      <c r="K42" s="5">
        <v>12548</v>
      </c>
      <c r="L42" s="5">
        <v>17449</v>
      </c>
    </row>
    <row r="43" spans="1:12" ht="18" customHeight="1">
      <c r="A43" s="13" t="s">
        <v>87</v>
      </c>
      <c r="B43" s="5">
        <v>286</v>
      </c>
      <c r="C43" s="5">
        <v>87132</v>
      </c>
      <c r="D43" s="5">
        <v>5940</v>
      </c>
      <c r="E43" s="5">
        <v>9753</v>
      </c>
      <c r="F43" s="5">
        <v>1288</v>
      </c>
      <c r="G43" s="5">
        <v>957</v>
      </c>
      <c r="H43" s="5">
        <v>5653</v>
      </c>
      <c r="I43" s="5">
        <v>17790</v>
      </c>
      <c r="J43" s="5">
        <v>15136</v>
      </c>
      <c r="K43" s="5">
        <v>12382</v>
      </c>
      <c r="L43" s="5">
        <v>18233</v>
      </c>
    </row>
    <row r="44" spans="1:12" ht="18" customHeight="1">
      <c r="A44" s="13" t="s">
        <v>88</v>
      </c>
      <c r="B44" s="5">
        <v>288</v>
      </c>
      <c r="C44" s="5">
        <v>88885</v>
      </c>
      <c r="D44" s="5">
        <v>6294</v>
      </c>
      <c r="E44" s="5">
        <v>10277</v>
      </c>
      <c r="F44" s="5">
        <v>1505</v>
      </c>
      <c r="G44" s="5">
        <v>904</v>
      </c>
      <c r="H44" s="5">
        <v>5178</v>
      </c>
      <c r="I44" s="5">
        <v>17030</v>
      </c>
      <c r="J44" s="5">
        <v>15090</v>
      </c>
      <c r="K44" s="5">
        <v>12519</v>
      </c>
      <c r="L44" s="5">
        <v>20088</v>
      </c>
    </row>
    <row r="45" spans="1:12" ht="18" customHeight="1">
      <c r="A45" s="13" t="s">
        <v>89</v>
      </c>
      <c r="B45" s="5">
        <v>289</v>
      </c>
      <c r="C45" s="5">
        <f>SUM(D44:L44)</f>
        <v>88885</v>
      </c>
      <c r="D45" s="5">
        <v>6691</v>
      </c>
      <c r="E45" s="5">
        <v>10434</v>
      </c>
      <c r="F45" s="5">
        <v>1428</v>
      </c>
      <c r="G45" s="5">
        <v>770</v>
      </c>
      <c r="H45" s="5">
        <v>5062</v>
      </c>
      <c r="I45" s="5">
        <v>16299</v>
      </c>
      <c r="J45" s="5">
        <v>15253</v>
      </c>
      <c r="K45" s="5">
        <v>12340</v>
      </c>
      <c r="L45" s="5">
        <v>21450</v>
      </c>
    </row>
    <row r="46" spans="1:12" ht="18" customHeight="1">
      <c r="A46" s="13" t="s">
        <v>90</v>
      </c>
      <c r="B46" s="5">
        <v>289</v>
      </c>
      <c r="C46" s="5">
        <v>89059</v>
      </c>
      <c r="D46" s="5">
        <v>6789</v>
      </c>
      <c r="E46" s="5">
        <v>10904</v>
      </c>
      <c r="F46" s="5">
        <v>1572</v>
      </c>
      <c r="G46" s="5">
        <v>657</v>
      </c>
      <c r="H46" s="5">
        <v>4228</v>
      </c>
      <c r="I46" s="5">
        <v>15305</v>
      </c>
      <c r="J46" s="5">
        <v>15019</v>
      </c>
      <c r="K46" s="5">
        <v>12129</v>
      </c>
      <c r="L46" s="5">
        <v>22456</v>
      </c>
    </row>
    <row r="47" spans="1:12" ht="18" customHeight="1">
      <c r="A47" s="13" t="s">
        <v>317</v>
      </c>
      <c r="B47" s="5">
        <v>287</v>
      </c>
      <c r="C47" s="5">
        <v>93793</v>
      </c>
      <c r="D47" s="5">
        <v>6246</v>
      </c>
      <c r="E47" s="5">
        <v>10786</v>
      </c>
      <c r="F47" s="5">
        <v>1371</v>
      </c>
      <c r="G47" s="5">
        <v>832</v>
      </c>
      <c r="H47" s="5">
        <v>4176</v>
      </c>
      <c r="I47" s="5">
        <v>16334</v>
      </c>
      <c r="J47" s="5">
        <v>15774</v>
      </c>
      <c r="K47" s="5">
        <v>13332</v>
      </c>
      <c r="L47" s="5">
        <v>24942</v>
      </c>
    </row>
    <row r="48" spans="1:12" ht="18" customHeight="1">
      <c r="A48" s="13" t="s">
        <v>319</v>
      </c>
      <c r="B48" s="5">
        <v>290</v>
      </c>
      <c r="C48" s="5">
        <f>SUM(D48:L48)</f>
        <v>97338</v>
      </c>
      <c r="D48" s="5">
        <v>6707</v>
      </c>
      <c r="E48" s="5">
        <v>11680</v>
      </c>
      <c r="F48" s="5">
        <v>1385</v>
      </c>
      <c r="G48" s="5">
        <v>1042</v>
      </c>
      <c r="H48" s="5">
        <v>4308</v>
      </c>
      <c r="I48" s="5">
        <v>16280</v>
      </c>
      <c r="J48" s="5">
        <v>17267</v>
      </c>
      <c r="K48" s="5">
        <v>13055</v>
      </c>
      <c r="L48" s="5">
        <v>25614</v>
      </c>
    </row>
    <row r="49" ht="18" customHeight="1">
      <c r="A49" s="1" t="s">
        <v>38</v>
      </c>
    </row>
    <row r="50" spans="1:12" ht="18" customHeight="1">
      <c r="A50" s="11" t="s">
        <v>326</v>
      </c>
      <c r="L50" s="42" t="s">
        <v>51</v>
      </c>
    </row>
    <row r="51" spans="1:11" s="14" customFormat="1" ht="18" customHeight="1">
      <c r="A51" s="12" t="s">
        <v>36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2" ht="18" customHeight="1">
      <c r="A52" s="13" t="s">
        <v>12</v>
      </c>
      <c r="B52" s="13" t="s">
        <v>41</v>
      </c>
      <c r="C52" s="13" t="s">
        <v>1</v>
      </c>
      <c r="D52" s="13" t="s">
        <v>42</v>
      </c>
      <c r="E52" s="13" t="s">
        <v>43</v>
      </c>
      <c r="F52" s="13" t="s">
        <v>44</v>
      </c>
      <c r="G52" s="13" t="s">
        <v>45</v>
      </c>
      <c r="H52" s="13" t="s">
        <v>46</v>
      </c>
      <c r="I52" s="13" t="s">
        <v>47</v>
      </c>
      <c r="J52" s="13" t="s">
        <v>48</v>
      </c>
      <c r="K52" s="13" t="s">
        <v>49</v>
      </c>
      <c r="L52" s="13" t="s">
        <v>50</v>
      </c>
    </row>
    <row r="53" spans="1:12" ht="18" customHeight="1">
      <c r="A53" s="13" t="s">
        <v>53</v>
      </c>
      <c r="B53" s="5"/>
      <c r="C53" s="5">
        <v>45651</v>
      </c>
      <c r="D53" s="5"/>
      <c r="E53" s="5"/>
      <c r="F53" s="5"/>
      <c r="G53" s="5"/>
      <c r="H53" s="5"/>
      <c r="I53" s="5"/>
      <c r="J53" s="5"/>
      <c r="K53" s="5"/>
      <c r="L53" s="5"/>
    </row>
    <row r="54" spans="1:12" ht="18" customHeight="1">
      <c r="A54" s="13" t="s">
        <v>54</v>
      </c>
      <c r="B54" s="5"/>
      <c r="C54" s="5">
        <v>47400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18" customHeight="1">
      <c r="A55" s="13" t="s">
        <v>55</v>
      </c>
      <c r="B55" s="5"/>
      <c r="C55" s="5">
        <v>78224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ht="18" customHeight="1">
      <c r="A56" s="13" t="s">
        <v>56</v>
      </c>
      <c r="B56" s="5"/>
      <c r="C56" s="5">
        <v>88994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18" customHeight="1">
      <c r="A57" s="13" t="s">
        <v>57</v>
      </c>
      <c r="B57" s="5">
        <v>280</v>
      </c>
      <c r="C57" s="5">
        <f aca="true" t="shared" si="3" ref="C57:C64">SUM(D56:L56)</f>
        <v>0</v>
      </c>
      <c r="D57" s="5">
        <v>4112</v>
      </c>
      <c r="E57" s="5">
        <v>21538</v>
      </c>
      <c r="F57" s="5">
        <v>4706</v>
      </c>
      <c r="G57" s="5">
        <v>1669</v>
      </c>
      <c r="H57" s="5">
        <v>6443</v>
      </c>
      <c r="I57" s="5">
        <v>24001</v>
      </c>
      <c r="J57" s="5">
        <v>14992</v>
      </c>
      <c r="K57" s="5">
        <v>5280</v>
      </c>
      <c r="L57" s="5">
        <v>5239</v>
      </c>
    </row>
    <row r="58" spans="1:12" ht="18" customHeight="1">
      <c r="A58" s="13" t="s">
        <v>58</v>
      </c>
      <c r="B58" s="5">
        <v>281</v>
      </c>
      <c r="C58" s="5">
        <f t="shared" si="3"/>
        <v>87980</v>
      </c>
      <c r="D58" s="5">
        <v>5146</v>
      </c>
      <c r="E58" s="5">
        <v>17981</v>
      </c>
      <c r="F58" s="5">
        <v>3838</v>
      </c>
      <c r="G58" s="5">
        <v>1692</v>
      </c>
      <c r="H58" s="5">
        <v>5777</v>
      </c>
      <c r="I58" s="5">
        <v>21353</v>
      </c>
      <c r="J58" s="5">
        <v>12786</v>
      </c>
      <c r="K58" s="5">
        <v>5988</v>
      </c>
      <c r="L58" s="5">
        <v>5378</v>
      </c>
    </row>
    <row r="59" spans="1:12" ht="18" customHeight="1">
      <c r="A59" s="13" t="s">
        <v>59</v>
      </c>
      <c r="B59" s="5">
        <v>234</v>
      </c>
      <c r="C59" s="5">
        <f t="shared" si="3"/>
        <v>79939</v>
      </c>
      <c r="D59" s="5">
        <v>4147</v>
      </c>
      <c r="E59" s="5">
        <v>12111</v>
      </c>
      <c r="F59" s="5">
        <v>2608</v>
      </c>
      <c r="G59" s="5">
        <v>1261</v>
      </c>
      <c r="H59" s="5">
        <v>3532</v>
      </c>
      <c r="I59" s="5">
        <v>12989</v>
      </c>
      <c r="J59" s="5">
        <v>8705</v>
      </c>
      <c r="K59" s="5">
        <v>3875</v>
      </c>
      <c r="L59" s="5">
        <v>3766</v>
      </c>
    </row>
    <row r="60" spans="1:12" ht="18" customHeight="1">
      <c r="A60" s="13" t="s">
        <v>60</v>
      </c>
      <c r="B60" s="5">
        <v>290</v>
      </c>
      <c r="C60" s="5">
        <f t="shared" si="3"/>
        <v>52994</v>
      </c>
      <c r="D60" s="5">
        <v>7789</v>
      </c>
      <c r="E60" s="5">
        <v>21560</v>
      </c>
      <c r="F60" s="5">
        <v>3397</v>
      </c>
      <c r="G60" s="6">
        <v>2084</v>
      </c>
      <c r="H60" s="5">
        <v>6182</v>
      </c>
      <c r="I60" s="5">
        <v>22809</v>
      </c>
      <c r="J60" s="5">
        <v>13324</v>
      </c>
      <c r="K60" s="5">
        <v>7631</v>
      </c>
      <c r="L60" s="5">
        <v>5972</v>
      </c>
    </row>
    <row r="61" spans="1:12" ht="18" customHeight="1">
      <c r="A61" s="13" t="s">
        <v>61</v>
      </c>
      <c r="B61" s="5">
        <v>290</v>
      </c>
      <c r="C61" s="5">
        <f t="shared" si="3"/>
        <v>90748</v>
      </c>
      <c r="D61" s="5">
        <v>7267</v>
      </c>
      <c r="E61" s="5">
        <v>22241</v>
      </c>
      <c r="F61" s="5">
        <v>2704</v>
      </c>
      <c r="G61" s="5">
        <v>1933</v>
      </c>
      <c r="H61" s="5">
        <v>6601</v>
      </c>
      <c r="I61" s="5">
        <v>22095</v>
      </c>
      <c r="J61" s="5">
        <v>12886</v>
      </c>
      <c r="K61" s="5">
        <v>8973</v>
      </c>
      <c r="L61" s="5">
        <v>7005</v>
      </c>
    </row>
    <row r="62" spans="1:12" ht="18" customHeight="1">
      <c r="A62" s="13" t="s">
        <v>62</v>
      </c>
      <c r="B62" s="5">
        <v>285</v>
      </c>
      <c r="C62" s="5">
        <f t="shared" si="3"/>
        <v>91705</v>
      </c>
      <c r="D62" s="5">
        <v>7829</v>
      </c>
      <c r="E62" s="5">
        <v>22534</v>
      </c>
      <c r="F62" s="5">
        <v>4007</v>
      </c>
      <c r="G62" s="5">
        <v>1672</v>
      </c>
      <c r="H62" s="5">
        <v>7631</v>
      </c>
      <c r="I62" s="5">
        <v>22597</v>
      </c>
      <c r="J62" s="5">
        <v>13744</v>
      </c>
      <c r="K62" s="5">
        <v>11070</v>
      </c>
      <c r="L62" s="5">
        <v>8437</v>
      </c>
    </row>
    <row r="63" spans="1:12" ht="18" customHeight="1">
      <c r="A63" s="13" t="s">
        <v>63</v>
      </c>
      <c r="B63" s="5">
        <v>288</v>
      </c>
      <c r="C63" s="5">
        <f t="shared" si="3"/>
        <v>99521</v>
      </c>
      <c r="D63" s="5">
        <v>8673</v>
      </c>
      <c r="E63" s="5">
        <v>22716</v>
      </c>
      <c r="F63" s="5">
        <v>3602</v>
      </c>
      <c r="G63" s="5">
        <v>1303</v>
      </c>
      <c r="H63" s="5">
        <v>6121</v>
      </c>
      <c r="I63" s="5">
        <v>22960</v>
      </c>
      <c r="J63" s="5">
        <v>13587</v>
      </c>
      <c r="K63" s="5">
        <v>11767</v>
      </c>
      <c r="L63" s="5">
        <v>10354</v>
      </c>
    </row>
    <row r="64" spans="1:12" ht="18" customHeight="1">
      <c r="A64" s="13" t="s">
        <v>64</v>
      </c>
      <c r="B64" s="5">
        <v>288</v>
      </c>
      <c r="C64" s="5">
        <f t="shared" si="3"/>
        <v>101083</v>
      </c>
      <c r="D64" s="5">
        <v>10655</v>
      </c>
      <c r="E64" s="5">
        <v>22173</v>
      </c>
      <c r="F64" s="5">
        <v>2952</v>
      </c>
      <c r="G64" s="5">
        <v>1365</v>
      </c>
      <c r="H64" s="5">
        <v>6885</v>
      </c>
      <c r="I64" s="5">
        <v>21205</v>
      </c>
      <c r="J64" s="5">
        <v>13984</v>
      </c>
      <c r="K64" s="5">
        <v>12706</v>
      </c>
      <c r="L64" s="5">
        <v>11459</v>
      </c>
    </row>
    <row r="65" spans="1:12" ht="18" customHeight="1">
      <c r="A65" s="13" t="s">
        <v>65</v>
      </c>
      <c r="B65" s="4">
        <v>278</v>
      </c>
      <c r="C65" s="4">
        <v>107428</v>
      </c>
      <c r="D65" s="4">
        <v>13547</v>
      </c>
      <c r="E65" s="4">
        <v>22091</v>
      </c>
      <c r="F65" s="4">
        <v>2647</v>
      </c>
      <c r="G65" s="4">
        <v>1622</v>
      </c>
      <c r="H65" s="4">
        <v>7192</v>
      </c>
      <c r="I65" s="4">
        <v>21082</v>
      </c>
      <c r="J65" s="4">
        <v>16753</v>
      </c>
      <c r="K65" s="4">
        <v>13907</v>
      </c>
      <c r="L65" s="4">
        <v>8587</v>
      </c>
    </row>
    <row r="66" spans="1:12" ht="18" customHeight="1">
      <c r="A66" s="13" t="s">
        <v>86</v>
      </c>
      <c r="B66" s="5">
        <v>287</v>
      </c>
      <c r="C66" s="5">
        <v>126449</v>
      </c>
      <c r="D66" s="5">
        <v>12916</v>
      </c>
      <c r="E66" s="5">
        <v>23920</v>
      </c>
      <c r="F66" s="5">
        <v>2117</v>
      </c>
      <c r="G66" s="5">
        <v>891</v>
      </c>
      <c r="H66" s="5">
        <v>7625</v>
      </c>
      <c r="I66" s="5">
        <v>25248</v>
      </c>
      <c r="J66" s="5">
        <v>20251</v>
      </c>
      <c r="K66" s="5">
        <v>15157</v>
      </c>
      <c r="L66" s="5">
        <v>18324</v>
      </c>
    </row>
    <row r="67" spans="1:12" ht="18" customHeight="1">
      <c r="A67" s="13" t="s">
        <v>87</v>
      </c>
      <c r="B67" s="5">
        <v>287</v>
      </c>
      <c r="C67" s="5">
        <v>130806</v>
      </c>
      <c r="D67" s="5">
        <v>13131</v>
      </c>
      <c r="E67" s="5">
        <v>20332</v>
      </c>
      <c r="F67" s="5">
        <v>2424</v>
      </c>
      <c r="G67" s="5">
        <v>936</v>
      </c>
      <c r="H67" s="5">
        <v>7830</v>
      </c>
      <c r="I67" s="5">
        <v>28037</v>
      </c>
      <c r="J67" s="5">
        <v>20552</v>
      </c>
      <c r="K67" s="5">
        <v>16044</v>
      </c>
      <c r="L67" s="5">
        <v>21520</v>
      </c>
    </row>
    <row r="68" spans="1:12" ht="18" customHeight="1">
      <c r="A68" s="13" t="s">
        <v>88</v>
      </c>
      <c r="B68" s="5">
        <v>286</v>
      </c>
      <c r="C68" s="5">
        <v>135847</v>
      </c>
      <c r="D68" s="5">
        <v>12314</v>
      </c>
      <c r="E68" s="5">
        <v>22310</v>
      </c>
      <c r="F68" s="5">
        <v>2561</v>
      </c>
      <c r="G68" s="5">
        <v>1011</v>
      </c>
      <c r="H68" s="5">
        <v>7096</v>
      </c>
      <c r="I68" s="5">
        <v>29203</v>
      </c>
      <c r="J68" s="5">
        <v>19648</v>
      </c>
      <c r="K68" s="5">
        <v>15588</v>
      </c>
      <c r="L68" s="5">
        <v>26116</v>
      </c>
    </row>
    <row r="69" spans="1:12" ht="18" customHeight="1">
      <c r="A69" s="13" t="s">
        <v>89</v>
      </c>
      <c r="B69" s="5">
        <v>288</v>
      </c>
      <c r="C69" s="5">
        <f>SUM(D69:L69)</f>
        <v>138496</v>
      </c>
      <c r="D69" s="5">
        <v>13372</v>
      </c>
      <c r="E69" s="5">
        <v>20976</v>
      </c>
      <c r="F69" s="5">
        <v>2298</v>
      </c>
      <c r="G69" s="5">
        <v>1139</v>
      </c>
      <c r="H69" s="5">
        <v>6886</v>
      </c>
      <c r="I69" s="5">
        <v>27081</v>
      </c>
      <c r="J69" s="5">
        <v>22063</v>
      </c>
      <c r="K69" s="5">
        <v>15654</v>
      </c>
      <c r="L69" s="5">
        <v>29027</v>
      </c>
    </row>
    <row r="70" spans="1:12" ht="18" customHeight="1">
      <c r="A70" s="13" t="s">
        <v>90</v>
      </c>
      <c r="B70" s="5">
        <v>288</v>
      </c>
      <c r="C70" s="5">
        <v>139315</v>
      </c>
      <c r="D70" s="5">
        <v>15712</v>
      </c>
      <c r="E70" s="5">
        <v>19942</v>
      </c>
      <c r="F70" s="5">
        <v>2173</v>
      </c>
      <c r="G70" s="5">
        <v>853</v>
      </c>
      <c r="H70" s="5">
        <v>5924</v>
      </c>
      <c r="I70" s="5">
        <v>26742</v>
      </c>
      <c r="J70" s="5">
        <v>21867</v>
      </c>
      <c r="K70" s="5">
        <v>15654</v>
      </c>
      <c r="L70" s="5">
        <v>30448</v>
      </c>
    </row>
    <row r="71" spans="1:12" ht="18" customHeight="1">
      <c r="A71" s="13" t="s">
        <v>317</v>
      </c>
      <c r="B71" s="5">
        <v>287</v>
      </c>
      <c r="C71" s="5">
        <v>146445</v>
      </c>
      <c r="D71" s="5">
        <v>13211</v>
      </c>
      <c r="E71" s="5">
        <v>23666</v>
      </c>
      <c r="F71" s="5">
        <v>2073</v>
      </c>
      <c r="G71" s="5">
        <v>890</v>
      </c>
      <c r="H71" s="5">
        <v>5414</v>
      </c>
      <c r="I71" s="5">
        <v>27743</v>
      </c>
      <c r="J71" s="5">
        <v>21808</v>
      </c>
      <c r="K71" s="5">
        <v>16987</v>
      </c>
      <c r="L71" s="5">
        <v>34653</v>
      </c>
    </row>
    <row r="72" spans="1:12" ht="18" customHeight="1">
      <c r="A72" s="13" t="s">
        <v>319</v>
      </c>
      <c r="B72" s="5">
        <v>290</v>
      </c>
      <c r="C72" s="5">
        <f>SUM(D72:L72)</f>
        <v>145838</v>
      </c>
      <c r="D72" s="5">
        <v>11532</v>
      </c>
      <c r="E72" s="5">
        <v>23396</v>
      </c>
      <c r="F72" s="5">
        <v>1994</v>
      </c>
      <c r="G72" s="5">
        <v>1102</v>
      </c>
      <c r="H72" s="5">
        <v>5249</v>
      </c>
      <c r="I72" s="5">
        <v>28504</v>
      </c>
      <c r="J72" s="5">
        <v>21315</v>
      </c>
      <c r="K72" s="5">
        <v>16008</v>
      </c>
      <c r="L72" s="5">
        <v>36738</v>
      </c>
    </row>
    <row r="73" ht="18" customHeight="1">
      <c r="A73" s="1" t="s">
        <v>38</v>
      </c>
    </row>
    <row r="74" spans="1:12" ht="18" customHeight="1">
      <c r="A74" s="11" t="s">
        <v>327</v>
      </c>
      <c r="L74" s="42" t="s">
        <v>52</v>
      </c>
    </row>
    <row r="75" spans="1:11" s="14" customFormat="1" ht="18" customHeight="1">
      <c r="A75" s="12" t="s">
        <v>36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2" ht="18" customHeight="1">
      <c r="A76" s="13" t="s">
        <v>12</v>
      </c>
      <c r="B76" s="13" t="s">
        <v>41</v>
      </c>
      <c r="C76" s="13" t="s">
        <v>1</v>
      </c>
      <c r="D76" s="13" t="s">
        <v>42</v>
      </c>
      <c r="E76" s="13" t="s">
        <v>43</v>
      </c>
      <c r="F76" s="13" t="s">
        <v>44</v>
      </c>
      <c r="G76" s="13" t="s">
        <v>45</v>
      </c>
      <c r="H76" s="13" t="s">
        <v>46</v>
      </c>
      <c r="I76" s="13" t="s">
        <v>47</v>
      </c>
      <c r="J76" s="13" t="s">
        <v>48</v>
      </c>
      <c r="K76" s="13" t="s">
        <v>49</v>
      </c>
      <c r="L76" s="13" t="s">
        <v>50</v>
      </c>
    </row>
    <row r="77" spans="1:12" ht="18" customHeight="1">
      <c r="A77" s="13" t="s">
        <v>53</v>
      </c>
      <c r="B77" s="5"/>
      <c r="C77" s="5">
        <v>15420</v>
      </c>
      <c r="D77" s="5"/>
      <c r="E77" s="5"/>
      <c r="F77" s="5"/>
      <c r="G77" s="5"/>
      <c r="H77" s="5"/>
      <c r="I77" s="5"/>
      <c r="J77" s="5"/>
      <c r="K77" s="5"/>
      <c r="L77" s="5"/>
    </row>
    <row r="78" spans="1:12" ht="18" customHeight="1">
      <c r="A78" s="13" t="s">
        <v>54</v>
      </c>
      <c r="B78" s="5"/>
      <c r="C78" s="5">
        <v>12485</v>
      </c>
      <c r="D78" s="5"/>
      <c r="E78" s="5"/>
      <c r="F78" s="5"/>
      <c r="G78" s="5"/>
      <c r="H78" s="5"/>
      <c r="I78" s="5"/>
      <c r="J78" s="5"/>
      <c r="K78" s="5"/>
      <c r="L78" s="5"/>
    </row>
    <row r="79" spans="1:12" ht="18" customHeight="1">
      <c r="A79" s="13" t="s">
        <v>55</v>
      </c>
      <c r="B79" s="5"/>
      <c r="C79" s="5">
        <v>19021</v>
      </c>
      <c r="D79" s="5"/>
      <c r="E79" s="5"/>
      <c r="F79" s="5"/>
      <c r="G79" s="5"/>
      <c r="H79" s="5"/>
      <c r="I79" s="5"/>
      <c r="J79" s="5"/>
      <c r="K79" s="5"/>
      <c r="L79" s="5"/>
    </row>
    <row r="80" spans="1:12" ht="18" customHeight="1">
      <c r="A80" s="13" t="s">
        <v>56</v>
      </c>
      <c r="B80" s="5"/>
      <c r="C80" s="5">
        <v>21412</v>
      </c>
      <c r="D80" s="5"/>
      <c r="E80" s="5"/>
      <c r="F80" s="5"/>
      <c r="G80" s="5"/>
      <c r="H80" s="5"/>
      <c r="I80" s="5"/>
      <c r="J80" s="5"/>
      <c r="K80" s="5"/>
      <c r="L80" s="5"/>
    </row>
    <row r="81" spans="1:12" ht="18" customHeight="1">
      <c r="A81" s="13" t="s">
        <v>57</v>
      </c>
      <c r="B81" s="5">
        <f aca="true" t="shared" si="4" ref="B81:B88">B57</f>
        <v>280</v>
      </c>
      <c r="C81" s="5">
        <v>23539</v>
      </c>
      <c r="D81" s="5"/>
      <c r="E81" s="5"/>
      <c r="F81" s="5"/>
      <c r="G81" s="5"/>
      <c r="H81" s="5"/>
      <c r="I81" s="5"/>
      <c r="J81" s="5"/>
      <c r="K81" s="5"/>
      <c r="L81" s="5"/>
    </row>
    <row r="82" spans="1:12" ht="18" customHeight="1">
      <c r="A82" s="13" t="s">
        <v>58</v>
      </c>
      <c r="B82" s="5">
        <f t="shared" si="4"/>
        <v>281</v>
      </c>
      <c r="C82" s="5">
        <v>21405</v>
      </c>
      <c r="D82" s="5"/>
      <c r="E82" s="5"/>
      <c r="F82" s="5"/>
      <c r="G82" s="5"/>
      <c r="H82" s="5"/>
      <c r="I82" s="5"/>
      <c r="J82" s="5"/>
      <c r="K82" s="5"/>
      <c r="L82" s="5"/>
    </row>
    <row r="83" spans="1:12" ht="18" customHeight="1">
      <c r="A83" s="13" t="s">
        <v>59</v>
      </c>
      <c r="B83" s="5">
        <f t="shared" si="4"/>
        <v>234</v>
      </c>
      <c r="C83" s="5">
        <v>14989</v>
      </c>
      <c r="D83" s="5"/>
      <c r="E83" s="5"/>
      <c r="F83" s="5"/>
      <c r="G83" s="5"/>
      <c r="H83" s="5"/>
      <c r="I83" s="5"/>
      <c r="J83" s="5"/>
      <c r="K83" s="5"/>
      <c r="L83" s="5"/>
    </row>
    <row r="84" spans="1:12" ht="18" customHeight="1">
      <c r="A84" s="13" t="s">
        <v>60</v>
      </c>
      <c r="B84" s="5">
        <f t="shared" si="4"/>
        <v>290</v>
      </c>
      <c r="C84" s="5">
        <f>SUM(D83:L83)</f>
        <v>0</v>
      </c>
      <c r="D84" s="5">
        <v>1882</v>
      </c>
      <c r="E84" s="5">
        <v>5570</v>
      </c>
      <c r="F84" s="5">
        <v>1174</v>
      </c>
      <c r="G84" s="6">
        <v>783</v>
      </c>
      <c r="H84" s="5">
        <v>1809</v>
      </c>
      <c r="I84" s="5">
        <v>6026</v>
      </c>
      <c r="J84" s="5">
        <v>3973</v>
      </c>
      <c r="K84" s="5">
        <v>2491</v>
      </c>
      <c r="L84" s="5">
        <v>2045</v>
      </c>
    </row>
    <row r="85" spans="1:12" ht="18" customHeight="1">
      <c r="A85" s="13" t="s">
        <v>61</v>
      </c>
      <c r="B85" s="5">
        <f t="shared" si="4"/>
        <v>290</v>
      </c>
      <c r="C85" s="5">
        <f>SUM(D84:L84)</f>
        <v>25753</v>
      </c>
      <c r="D85" s="5">
        <v>1713</v>
      </c>
      <c r="E85" s="5">
        <v>5716</v>
      </c>
      <c r="F85" s="5">
        <v>905</v>
      </c>
      <c r="G85" s="5">
        <v>695</v>
      </c>
      <c r="H85" s="5">
        <v>1933</v>
      </c>
      <c r="I85" s="5">
        <v>5687</v>
      </c>
      <c r="J85" s="5">
        <v>3932</v>
      </c>
      <c r="K85" s="5">
        <v>2808</v>
      </c>
      <c r="L85" s="5">
        <v>2334</v>
      </c>
    </row>
    <row r="86" spans="1:12" ht="18" customHeight="1">
      <c r="A86" s="13" t="s">
        <v>62</v>
      </c>
      <c r="B86" s="5">
        <f t="shared" si="4"/>
        <v>285</v>
      </c>
      <c r="C86" s="5">
        <f>SUM(D85:L85)</f>
        <v>25723</v>
      </c>
      <c r="D86" s="5">
        <v>1702</v>
      </c>
      <c r="E86" s="5">
        <v>5565</v>
      </c>
      <c r="F86" s="5">
        <v>1134</v>
      </c>
      <c r="G86" s="5">
        <v>588</v>
      </c>
      <c r="H86" s="5">
        <v>2074</v>
      </c>
      <c r="I86" s="5">
        <v>5448</v>
      </c>
      <c r="J86" s="5">
        <v>3999</v>
      </c>
      <c r="K86" s="5">
        <v>3288</v>
      </c>
      <c r="L86" s="5">
        <v>2784</v>
      </c>
    </row>
    <row r="87" spans="1:12" ht="18" customHeight="1">
      <c r="A87" s="13" t="s">
        <v>63</v>
      </c>
      <c r="B87" s="5">
        <f t="shared" si="4"/>
        <v>288</v>
      </c>
      <c r="C87" s="5">
        <f>SUM(D86:L86)</f>
        <v>26582</v>
      </c>
      <c r="D87" s="5">
        <v>1877</v>
      </c>
      <c r="E87" s="5">
        <v>5667</v>
      </c>
      <c r="F87" s="5">
        <v>1009</v>
      </c>
      <c r="G87" s="5">
        <v>409</v>
      </c>
      <c r="H87" s="5">
        <v>1728</v>
      </c>
      <c r="I87" s="5">
        <v>5442</v>
      </c>
      <c r="J87" s="5">
        <v>3933</v>
      </c>
      <c r="K87" s="5">
        <v>3515</v>
      </c>
      <c r="L87" s="5">
        <v>3209</v>
      </c>
    </row>
    <row r="88" spans="1:12" ht="18" customHeight="1">
      <c r="A88" s="13" t="s">
        <v>64</v>
      </c>
      <c r="B88" s="5">
        <f t="shared" si="4"/>
        <v>288</v>
      </c>
      <c r="C88" s="5">
        <f>SUM(D87:L87)</f>
        <v>26789</v>
      </c>
      <c r="D88" s="5">
        <v>2205</v>
      </c>
      <c r="E88" s="5">
        <v>5235</v>
      </c>
      <c r="F88" s="5">
        <v>825</v>
      </c>
      <c r="G88" s="5">
        <v>443</v>
      </c>
      <c r="H88" s="5">
        <v>1739</v>
      </c>
      <c r="I88" s="5">
        <v>5018</v>
      </c>
      <c r="J88" s="5">
        <v>4021</v>
      </c>
      <c r="K88" s="5">
        <v>3842</v>
      </c>
      <c r="L88" s="5">
        <v>3685</v>
      </c>
    </row>
    <row r="89" spans="1:12" ht="18" customHeight="1">
      <c r="A89" s="13" t="s">
        <v>65</v>
      </c>
      <c r="B89" s="4">
        <v>278</v>
      </c>
      <c r="C89" s="4">
        <v>30036</v>
      </c>
      <c r="D89" s="4">
        <v>2733</v>
      </c>
      <c r="E89" s="4">
        <v>5396</v>
      </c>
      <c r="F89" s="4">
        <v>848</v>
      </c>
      <c r="G89" s="4">
        <v>504</v>
      </c>
      <c r="H89" s="4">
        <v>1940</v>
      </c>
      <c r="I89" s="4">
        <v>5203</v>
      </c>
      <c r="J89" s="4">
        <v>4788</v>
      </c>
      <c r="K89" s="4">
        <v>4383</v>
      </c>
      <c r="L89" s="4">
        <v>4241</v>
      </c>
    </row>
    <row r="90" spans="1:12" ht="18" customHeight="1">
      <c r="A90" s="13" t="s">
        <v>86</v>
      </c>
      <c r="B90" s="5">
        <v>287</v>
      </c>
      <c r="C90" s="5">
        <v>26947</v>
      </c>
      <c r="D90" s="5">
        <v>1812</v>
      </c>
      <c r="E90" s="5">
        <v>4421</v>
      </c>
      <c r="F90" s="5">
        <v>602</v>
      </c>
      <c r="G90" s="5">
        <v>297</v>
      </c>
      <c r="H90" s="5">
        <v>1777</v>
      </c>
      <c r="I90" s="5">
        <v>4401</v>
      </c>
      <c r="J90" s="5">
        <v>4418</v>
      </c>
      <c r="K90" s="5">
        <v>4128</v>
      </c>
      <c r="L90" s="5">
        <v>5091</v>
      </c>
    </row>
    <row r="91" spans="1:12" ht="18" customHeight="1">
      <c r="A91" s="13" t="s">
        <v>87</v>
      </c>
      <c r="B91" s="5">
        <v>287</v>
      </c>
      <c r="C91" s="5">
        <v>27810</v>
      </c>
      <c r="D91" s="5">
        <v>1808</v>
      </c>
      <c r="E91" s="5">
        <v>3640</v>
      </c>
      <c r="F91" s="5">
        <v>663</v>
      </c>
      <c r="G91" s="5">
        <v>319</v>
      </c>
      <c r="H91" s="5">
        <v>1716</v>
      </c>
      <c r="I91" s="5">
        <v>4967</v>
      </c>
      <c r="J91" s="5">
        <v>4312</v>
      </c>
      <c r="K91" s="5">
        <v>4459</v>
      </c>
      <c r="L91" s="5">
        <v>5926</v>
      </c>
    </row>
    <row r="92" spans="1:12" ht="18" customHeight="1">
      <c r="A92" s="13" t="s">
        <v>88</v>
      </c>
      <c r="B92" s="5">
        <v>286</v>
      </c>
      <c r="C92" s="5">
        <v>28663</v>
      </c>
      <c r="D92" s="5">
        <v>1720</v>
      </c>
      <c r="E92" s="5">
        <v>3710</v>
      </c>
      <c r="F92" s="5">
        <v>632</v>
      </c>
      <c r="G92" s="5">
        <v>306</v>
      </c>
      <c r="H92" s="5">
        <v>1498</v>
      </c>
      <c r="I92" s="5">
        <v>5167</v>
      </c>
      <c r="J92" s="5">
        <v>4139</v>
      </c>
      <c r="K92" s="5">
        <v>4095</v>
      </c>
      <c r="L92" s="5">
        <v>7396</v>
      </c>
    </row>
    <row r="93" spans="1:12" ht="18" customHeight="1">
      <c r="A93" s="13" t="s">
        <v>89</v>
      </c>
      <c r="B93" s="5">
        <v>288</v>
      </c>
      <c r="C93" s="5">
        <f>SUM(D92:L92)</f>
        <v>28663</v>
      </c>
      <c r="D93" s="5">
        <v>1838</v>
      </c>
      <c r="E93" s="5">
        <v>3454</v>
      </c>
      <c r="F93" s="5">
        <v>485</v>
      </c>
      <c r="G93" s="5">
        <v>309</v>
      </c>
      <c r="H93" s="5">
        <v>1499</v>
      </c>
      <c r="I93" s="5">
        <v>4809</v>
      </c>
      <c r="J93" s="5">
        <v>4579</v>
      </c>
      <c r="K93" s="5">
        <v>4067</v>
      </c>
      <c r="L93" s="5">
        <v>7967</v>
      </c>
    </row>
    <row r="94" spans="1:12" ht="18" customHeight="1">
      <c r="A94" s="13" t="s">
        <v>90</v>
      </c>
      <c r="B94" s="5">
        <v>288</v>
      </c>
      <c r="C94" s="5">
        <v>28905</v>
      </c>
      <c r="D94" s="5">
        <v>1823</v>
      </c>
      <c r="E94" s="5">
        <v>3358</v>
      </c>
      <c r="F94" s="5">
        <v>504</v>
      </c>
      <c r="G94" s="5">
        <v>264</v>
      </c>
      <c r="H94" s="5">
        <v>1275</v>
      </c>
      <c r="I94" s="5">
        <v>4479</v>
      </c>
      <c r="J94" s="5">
        <v>4483</v>
      </c>
      <c r="K94" s="5">
        <v>4228</v>
      </c>
      <c r="L94" s="5">
        <v>8491</v>
      </c>
    </row>
    <row r="95" spans="1:12" ht="18" customHeight="1">
      <c r="A95" s="13" t="s">
        <v>317</v>
      </c>
      <c r="B95" s="5">
        <v>287</v>
      </c>
      <c r="C95" s="5">
        <v>31127</v>
      </c>
      <c r="D95" s="5">
        <v>1880</v>
      </c>
      <c r="E95" s="5">
        <v>3819</v>
      </c>
      <c r="F95" s="5">
        <v>421</v>
      </c>
      <c r="G95" s="5">
        <v>277</v>
      </c>
      <c r="H95" s="5">
        <v>1170</v>
      </c>
      <c r="I95" s="5">
        <v>4757</v>
      </c>
      <c r="J95" s="5">
        <v>4494</v>
      </c>
      <c r="K95" s="5">
        <v>4740</v>
      </c>
      <c r="L95" s="5">
        <v>9569</v>
      </c>
    </row>
    <row r="96" spans="1:12" ht="18" customHeight="1">
      <c r="A96" s="13" t="s">
        <v>319</v>
      </c>
      <c r="B96" s="5">
        <v>290</v>
      </c>
      <c r="C96" s="5">
        <f>SUM(D96:L96)</f>
        <v>31390</v>
      </c>
      <c r="D96" s="5">
        <v>1693</v>
      </c>
      <c r="E96" s="5">
        <v>3760</v>
      </c>
      <c r="F96" s="5">
        <v>411</v>
      </c>
      <c r="G96" s="5">
        <v>278</v>
      </c>
      <c r="H96" s="5">
        <v>1228</v>
      </c>
      <c r="I96" s="5">
        <v>4747</v>
      </c>
      <c r="J96" s="5">
        <v>4427</v>
      </c>
      <c r="K96" s="5">
        <v>4417</v>
      </c>
      <c r="L96" s="5">
        <v>10429</v>
      </c>
    </row>
    <row r="97" ht="18" customHeight="1">
      <c r="A97" s="1" t="s">
        <v>38</v>
      </c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/>
  <dataValidations count="1">
    <dataValidation allowBlank="1" showInputMessage="1" showErrorMessage="1" imeMode="hiragana" sqref="B74:K76 B97:K97 B73:L73 L24:L26 A1:IV3 A24:K28 L74 A50:K52 B49:K49 M69:IV75 L28 M45:IV51 L52 L49:L50 L76 A27:A49 A2:A23 M21:IV27 A51:A65536 M94:IV96"/>
  </dataValidations>
  <printOptions horizontalCentered="1"/>
  <pageMargins left="0.67" right="0.5905511811023623" top="0.984251968503937" bottom="0.984251968503937" header="0.5118110236220472" footer="0.5118110236220472"/>
  <pageSetup horizontalDpi="600" verticalDpi="600" orientation="landscape" paperSize="9" r:id="rId1"/>
  <rowBreaks count="3" manualBreakCount="3">
    <brk id="25" max="11" man="1"/>
    <brk id="49" max="11" man="1"/>
    <brk id="7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SheetLayoutView="90" zoomScalePageLayoutView="0" workbookViewId="0" topLeftCell="A1">
      <selection activeCell="A1" sqref="A1"/>
    </sheetView>
  </sheetViews>
  <sheetFormatPr defaultColWidth="8.625" defaultRowHeight="13.5"/>
  <cols>
    <col min="1" max="1" width="22.75390625" style="12" customWidth="1"/>
    <col min="2" max="2" width="8.625" style="12" customWidth="1"/>
    <col min="3" max="13" width="9.125" style="12" customWidth="1"/>
    <col min="14" max="16384" width="8.625" style="12" customWidth="1"/>
  </cols>
  <sheetData>
    <row r="1" ht="24.75" customHeight="1">
      <c r="A1" s="11" t="s">
        <v>328</v>
      </c>
    </row>
    <row r="2" spans="1:13" ht="15" customHeight="1">
      <c r="A2" s="12" t="s">
        <v>165</v>
      </c>
      <c r="M2" s="42" t="s">
        <v>67</v>
      </c>
    </row>
    <row r="3" spans="1:13" ht="15" customHeight="1">
      <c r="A3" s="213" t="s">
        <v>66</v>
      </c>
      <c r="B3" s="214"/>
      <c r="C3" s="13" t="s">
        <v>62</v>
      </c>
      <c r="D3" s="13" t="s">
        <v>63</v>
      </c>
      <c r="E3" s="13" t="s">
        <v>64</v>
      </c>
      <c r="F3" s="13" t="s">
        <v>65</v>
      </c>
      <c r="G3" s="13" t="s">
        <v>86</v>
      </c>
      <c r="H3" s="13" t="s">
        <v>87</v>
      </c>
      <c r="I3" s="13" t="s">
        <v>88</v>
      </c>
      <c r="J3" s="13" t="s">
        <v>89</v>
      </c>
      <c r="K3" s="13" t="s">
        <v>90</v>
      </c>
      <c r="L3" s="13" t="s">
        <v>317</v>
      </c>
      <c r="M3" s="13" t="s">
        <v>319</v>
      </c>
    </row>
    <row r="4" spans="1:13" ht="15" customHeight="1">
      <c r="A4" s="211" t="s">
        <v>68</v>
      </c>
      <c r="B4" s="44" t="s">
        <v>69</v>
      </c>
      <c r="C4" s="5">
        <v>359</v>
      </c>
      <c r="D4" s="5">
        <v>337</v>
      </c>
      <c r="E4" s="5">
        <v>335</v>
      </c>
      <c r="F4" s="5">
        <v>268</v>
      </c>
      <c r="G4" s="5">
        <v>242</v>
      </c>
      <c r="H4" s="5">
        <v>238</v>
      </c>
      <c r="I4" s="5">
        <v>224</v>
      </c>
      <c r="J4" s="5">
        <v>230</v>
      </c>
      <c r="K4" s="5">
        <v>239</v>
      </c>
      <c r="L4" s="39">
        <v>239</v>
      </c>
      <c r="M4" s="39">
        <v>353</v>
      </c>
    </row>
    <row r="5" spans="1:15" ht="15" customHeight="1">
      <c r="A5" s="212"/>
      <c r="B5" s="44" t="s">
        <v>70</v>
      </c>
      <c r="C5" s="7">
        <v>576.5</v>
      </c>
      <c r="D5" s="7">
        <v>619</v>
      </c>
      <c r="E5" s="7">
        <v>572</v>
      </c>
      <c r="F5" s="7">
        <v>534</v>
      </c>
      <c r="G5" s="7">
        <v>514</v>
      </c>
      <c r="H5" s="7">
        <v>434</v>
      </c>
      <c r="I5" s="7">
        <v>643</v>
      </c>
      <c r="J5" s="7">
        <v>584</v>
      </c>
      <c r="K5" s="7">
        <v>475</v>
      </c>
      <c r="L5" s="39">
        <v>567</v>
      </c>
      <c r="M5" s="39">
        <v>513</v>
      </c>
      <c r="O5" s="25"/>
    </row>
    <row r="6" spans="1:15" ht="15" customHeight="1">
      <c r="A6" s="211" t="s">
        <v>71</v>
      </c>
      <c r="B6" s="44" t="s">
        <v>69</v>
      </c>
      <c r="C6" s="5">
        <v>1312</v>
      </c>
      <c r="D6" s="5">
        <v>1246</v>
      </c>
      <c r="E6" s="5">
        <v>2141</v>
      </c>
      <c r="F6" s="5">
        <v>2329</v>
      </c>
      <c r="G6" s="5">
        <v>2310</v>
      </c>
      <c r="H6" s="5">
        <v>2014</v>
      </c>
      <c r="I6" s="5">
        <v>2031</v>
      </c>
      <c r="J6" s="5">
        <v>1862</v>
      </c>
      <c r="K6" s="5">
        <v>1765</v>
      </c>
      <c r="L6" s="39">
        <v>1615</v>
      </c>
      <c r="M6" s="39">
        <v>1571</v>
      </c>
      <c r="O6" s="23"/>
    </row>
    <row r="7" spans="1:15" ht="15" customHeight="1">
      <c r="A7" s="212"/>
      <c r="B7" s="44" t="s">
        <v>70</v>
      </c>
      <c r="C7" s="7">
        <v>387</v>
      </c>
      <c r="D7" s="7">
        <v>395</v>
      </c>
      <c r="E7" s="7">
        <v>441</v>
      </c>
      <c r="F7" s="7">
        <v>445</v>
      </c>
      <c r="G7" s="7">
        <v>413</v>
      </c>
      <c r="H7" s="7">
        <v>433</v>
      </c>
      <c r="I7" s="7">
        <v>432</v>
      </c>
      <c r="J7" s="7">
        <v>489</v>
      </c>
      <c r="K7" s="7">
        <v>393</v>
      </c>
      <c r="L7" s="39">
        <v>419</v>
      </c>
      <c r="M7" s="39">
        <v>421.2</v>
      </c>
      <c r="O7" s="26"/>
    </row>
    <row r="8" spans="1:15" ht="15" customHeight="1">
      <c r="A8" s="211" t="s">
        <v>72</v>
      </c>
      <c r="B8" s="44" t="s">
        <v>69</v>
      </c>
      <c r="C8" s="5">
        <v>343</v>
      </c>
      <c r="D8" s="5">
        <v>474</v>
      </c>
      <c r="E8" s="5">
        <v>530</v>
      </c>
      <c r="F8" s="5">
        <v>466</v>
      </c>
      <c r="G8" s="5">
        <v>477</v>
      </c>
      <c r="H8" s="5">
        <v>478</v>
      </c>
      <c r="I8" s="5">
        <v>503</v>
      </c>
      <c r="J8" s="5">
        <v>460</v>
      </c>
      <c r="K8" s="5">
        <v>474</v>
      </c>
      <c r="L8" s="39">
        <v>426</v>
      </c>
      <c r="M8" s="39">
        <v>421</v>
      </c>
      <c r="O8" s="23"/>
    </row>
    <row r="9" spans="1:15" ht="15" customHeight="1">
      <c r="A9" s="212"/>
      <c r="B9" s="44" t="s">
        <v>70</v>
      </c>
      <c r="C9" s="7">
        <v>353</v>
      </c>
      <c r="D9" s="7">
        <v>435</v>
      </c>
      <c r="E9" s="7">
        <v>486</v>
      </c>
      <c r="F9" s="7">
        <v>389</v>
      </c>
      <c r="G9" s="7">
        <v>391</v>
      </c>
      <c r="H9" s="7">
        <v>331</v>
      </c>
      <c r="I9" s="7">
        <v>384</v>
      </c>
      <c r="J9" s="7">
        <v>405</v>
      </c>
      <c r="K9" s="7">
        <v>354</v>
      </c>
      <c r="L9" s="39">
        <v>396</v>
      </c>
      <c r="M9" s="39">
        <v>402</v>
      </c>
      <c r="O9" s="26"/>
    </row>
    <row r="10" spans="1:15" ht="15" customHeight="1">
      <c r="A10" s="211" t="s">
        <v>73</v>
      </c>
      <c r="B10" s="44" t="s">
        <v>69</v>
      </c>
      <c r="C10" s="5">
        <v>142</v>
      </c>
      <c r="D10" s="5">
        <v>197</v>
      </c>
      <c r="E10" s="5">
        <v>924</v>
      </c>
      <c r="F10" s="5">
        <v>610</v>
      </c>
      <c r="G10" s="5">
        <v>504</v>
      </c>
      <c r="H10" s="5">
        <v>352</v>
      </c>
      <c r="I10" s="5">
        <v>531</v>
      </c>
      <c r="J10" s="5">
        <v>496</v>
      </c>
      <c r="K10" s="5">
        <v>519</v>
      </c>
      <c r="L10" s="39">
        <v>583</v>
      </c>
      <c r="M10" s="39">
        <v>493</v>
      </c>
      <c r="O10" s="23"/>
    </row>
    <row r="11" spans="1:15" ht="15" customHeight="1">
      <c r="A11" s="212"/>
      <c r="B11" s="44" t="s">
        <v>70</v>
      </c>
      <c r="C11" s="7">
        <v>223</v>
      </c>
      <c r="D11" s="7">
        <v>236</v>
      </c>
      <c r="E11" s="7">
        <v>326</v>
      </c>
      <c r="F11" s="7">
        <v>308</v>
      </c>
      <c r="G11" s="9">
        <v>360</v>
      </c>
      <c r="H11" s="7">
        <v>358</v>
      </c>
      <c r="I11" s="7">
        <v>361</v>
      </c>
      <c r="J11" s="7">
        <v>300</v>
      </c>
      <c r="K11" s="7">
        <v>345</v>
      </c>
      <c r="L11" s="39">
        <v>382</v>
      </c>
      <c r="M11" s="39">
        <v>424.5</v>
      </c>
      <c r="O11" s="26"/>
    </row>
    <row r="12" spans="1:15" ht="15" customHeight="1">
      <c r="A12" s="211" t="s">
        <v>74</v>
      </c>
      <c r="B12" s="44" t="s">
        <v>69</v>
      </c>
      <c r="C12" s="5">
        <v>314</v>
      </c>
      <c r="D12" s="5">
        <v>557</v>
      </c>
      <c r="E12" s="5">
        <v>546</v>
      </c>
      <c r="F12" s="5">
        <v>535</v>
      </c>
      <c r="G12" s="5">
        <v>513</v>
      </c>
      <c r="H12" s="5">
        <v>553</v>
      </c>
      <c r="I12" s="5">
        <v>570</v>
      </c>
      <c r="J12" s="5">
        <v>503</v>
      </c>
      <c r="K12" s="5">
        <v>488</v>
      </c>
      <c r="L12" s="39">
        <v>400</v>
      </c>
      <c r="M12" s="39">
        <v>439</v>
      </c>
      <c r="O12" s="23"/>
    </row>
    <row r="13" spans="1:15" ht="15" customHeight="1">
      <c r="A13" s="212"/>
      <c r="B13" s="44" t="s">
        <v>70</v>
      </c>
      <c r="C13" s="7">
        <v>445.5</v>
      </c>
      <c r="D13" s="7">
        <v>479</v>
      </c>
      <c r="E13" s="7">
        <v>498</v>
      </c>
      <c r="F13" s="7">
        <v>427</v>
      </c>
      <c r="G13" s="7">
        <v>464</v>
      </c>
      <c r="H13" s="7">
        <v>428</v>
      </c>
      <c r="I13" s="7">
        <v>527</v>
      </c>
      <c r="J13" s="7">
        <v>525</v>
      </c>
      <c r="K13" s="7">
        <v>469</v>
      </c>
      <c r="L13" s="39">
        <v>495</v>
      </c>
      <c r="M13" s="39">
        <v>471.8</v>
      </c>
      <c r="O13" s="26"/>
    </row>
    <row r="14" spans="1:15" ht="15" customHeight="1">
      <c r="A14" s="211" t="s">
        <v>75</v>
      </c>
      <c r="B14" s="44" t="s">
        <v>69</v>
      </c>
      <c r="C14" s="5">
        <v>366</v>
      </c>
      <c r="D14" s="5">
        <v>269</v>
      </c>
      <c r="E14" s="5">
        <v>281</v>
      </c>
      <c r="F14" s="5">
        <v>349</v>
      </c>
      <c r="G14" s="5">
        <v>69</v>
      </c>
      <c r="H14" s="215" t="s">
        <v>312</v>
      </c>
      <c r="I14" s="216"/>
      <c r="J14" s="216"/>
      <c r="K14" s="216"/>
      <c r="L14" s="216"/>
      <c r="M14" s="45"/>
      <c r="O14" s="23"/>
    </row>
    <row r="15" spans="1:15" ht="15" customHeight="1">
      <c r="A15" s="212"/>
      <c r="B15" s="44" t="s">
        <v>70</v>
      </c>
      <c r="C15" s="7">
        <v>20</v>
      </c>
      <c r="D15" s="7">
        <v>24</v>
      </c>
      <c r="E15" s="7">
        <v>22</v>
      </c>
      <c r="F15" s="7">
        <v>18</v>
      </c>
      <c r="G15" s="7">
        <v>10</v>
      </c>
      <c r="H15" s="217"/>
      <c r="I15" s="218"/>
      <c r="J15" s="218"/>
      <c r="K15" s="218"/>
      <c r="L15" s="218"/>
      <c r="M15" s="46"/>
      <c r="O15" s="26"/>
    </row>
    <row r="16" spans="1:15" ht="15" customHeight="1">
      <c r="A16" s="211" t="s">
        <v>77</v>
      </c>
      <c r="B16" s="44" t="s">
        <v>69</v>
      </c>
      <c r="C16" s="5">
        <v>266</v>
      </c>
      <c r="D16" s="5">
        <v>314</v>
      </c>
      <c r="E16" s="5">
        <v>354</v>
      </c>
      <c r="F16" s="5">
        <v>362</v>
      </c>
      <c r="G16" s="5">
        <v>381</v>
      </c>
      <c r="H16" s="5">
        <v>359</v>
      </c>
      <c r="I16" s="5">
        <v>324</v>
      </c>
      <c r="J16" s="5">
        <v>309</v>
      </c>
      <c r="K16" s="5">
        <v>301</v>
      </c>
      <c r="L16" s="39">
        <v>294</v>
      </c>
      <c r="M16" s="39">
        <v>266</v>
      </c>
      <c r="O16" s="23"/>
    </row>
    <row r="17" spans="1:15" ht="15" customHeight="1">
      <c r="A17" s="212"/>
      <c r="B17" s="44" t="s">
        <v>70</v>
      </c>
      <c r="C17" s="7">
        <v>304</v>
      </c>
      <c r="D17" s="7">
        <v>365</v>
      </c>
      <c r="E17" s="7">
        <v>416</v>
      </c>
      <c r="F17" s="7">
        <v>385</v>
      </c>
      <c r="G17" s="9">
        <v>287</v>
      </c>
      <c r="H17" s="7">
        <v>272</v>
      </c>
      <c r="I17" s="7">
        <v>339</v>
      </c>
      <c r="J17" s="7">
        <v>415</v>
      </c>
      <c r="K17" s="7">
        <v>334</v>
      </c>
      <c r="L17" s="39">
        <v>362</v>
      </c>
      <c r="M17" s="39">
        <v>349.2</v>
      </c>
      <c r="O17" s="26"/>
    </row>
    <row r="18" spans="1:15" ht="15" customHeight="1">
      <c r="A18" s="211" t="s">
        <v>78</v>
      </c>
      <c r="B18" s="44" t="s">
        <v>69</v>
      </c>
      <c r="C18" s="5">
        <v>358</v>
      </c>
      <c r="D18" s="2"/>
      <c r="E18" s="2"/>
      <c r="F18" s="2"/>
      <c r="G18" s="2"/>
      <c r="H18" s="2"/>
      <c r="I18" s="2"/>
      <c r="J18" s="2"/>
      <c r="K18" s="2"/>
      <c r="L18" s="2"/>
      <c r="M18" s="2"/>
      <c r="O18" s="23"/>
    </row>
    <row r="19" spans="1:15" ht="15" customHeight="1">
      <c r="A19" s="212"/>
      <c r="B19" s="44" t="s">
        <v>70</v>
      </c>
      <c r="C19" s="7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O19" s="26"/>
    </row>
    <row r="20" spans="1:15" ht="15" customHeight="1">
      <c r="A20" s="211" t="s">
        <v>91</v>
      </c>
      <c r="B20" s="44" t="s">
        <v>69</v>
      </c>
      <c r="C20" s="5">
        <v>46</v>
      </c>
      <c r="D20" s="2"/>
      <c r="E20" s="2"/>
      <c r="F20" s="2"/>
      <c r="G20" s="2"/>
      <c r="H20" s="2"/>
      <c r="I20" s="2"/>
      <c r="J20" s="2"/>
      <c r="K20" s="2"/>
      <c r="L20" s="2"/>
      <c r="M20" s="2"/>
      <c r="O20" s="23"/>
    </row>
    <row r="21" spans="1:15" ht="15" customHeight="1">
      <c r="A21" s="212"/>
      <c r="B21" s="44" t="s">
        <v>70</v>
      </c>
      <c r="C21" s="7">
        <v>6</v>
      </c>
      <c r="D21" s="8"/>
      <c r="E21" s="8"/>
      <c r="F21" s="8"/>
      <c r="G21" s="8"/>
      <c r="H21" s="8"/>
      <c r="I21" s="8"/>
      <c r="J21" s="8"/>
      <c r="K21" s="8"/>
      <c r="L21" s="8"/>
      <c r="M21" s="8"/>
      <c r="O21" s="26"/>
    </row>
    <row r="22" spans="1:15" ht="15" customHeight="1">
      <c r="A22" s="211" t="s">
        <v>82</v>
      </c>
      <c r="B22" s="44" t="s">
        <v>69</v>
      </c>
      <c r="C22" s="5">
        <v>256</v>
      </c>
      <c r="D22" s="2"/>
      <c r="E22" s="2"/>
      <c r="F22" s="2"/>
      <c r="G22" s="2"/>
      <c r="H22" s="2"/>
      <c r="I22" s="2"/>
      <c r="J22" s="2"/>
      <c r="K22" s="2"/>
      <c r="L22" s="2"/>
      <c r="M22" s="2"/>
      <c r="O22" s="23"/>
    </row>
    <row r="23" spans="1:15" ht="15" customHeight="1">
      <c r="A23" s="212"/>
      <c r="B23" s="44" t="s">
        <v>70</v>
      </c>
      <c r="C23" s="7">
        <v>75.5</v>
      </c>
      <c r="D23" s="8"/>
      <c r="E23" s="8"/>
      <c r="F23" s="8"/>
      <c r="G23" s="8"/>
      <c r="H23" s="8"/>
      <c r="I23" s="8"/>
      <c r="J23" s="8"/>
      <c r="K23" s="8"/>
      <c r="L23" s="8"/>
      <c r="M23" s="8"/>
      <c r="O23" s="26"/>
    </row>
    <row r="24" spans="1:15" ht="15" customHeight="1">
      <c r="A24" s="211" t="s">
        <v>74</v>
      </c>
      <c r="B24" s="44" t="s">
        <v>69</v>
      </c>
      <c r="C24" s="5">
        <v>229</v>
      </c>
      <c r="D24" s="2"/>
      <c r="E24" s="2"/>
      <c r="F24" s="2"/>
      <c r="G24" s="2"/>
      <c r="H24" s="2"/>
      <c r="I24" s="2"/>
      <c r="J24" s="2"/>
      <c r="K24" s="2"/>
      <c r="L24" s="2"/>
      <c r="M24" s="2"/>
      <c r="O24" s="23"/>
    </row>
    <row r="25" spans="1:15" ht="15" customHeight="1">
      <c r="A25" s="212"/>
      <c r="B25" s="44" t="s">
        <v>70</v>
      </c>
      <c r="C25" s="7">
        <v>94</v>
      </c>
      <c r="D25" s="8"/>
      <c r="E25" s="8"/>
      <c r="F25" s="8"/>
      <c r="G25" s="8"/>
      <c r="H25" s="8"/>
      <c r="I25" s="8"/>
      <c r="J25" s="8"/>
      <c r="K25" s="8"/>
      <c r="L25" s="8"/>
      <c r="M25" s="8"/>
      <c r="O25" s="26"/>
    </row>
    <row r="26" spans="1:15" ht="15" customHeight="1">
      <c r="A26" s="211" t="s">
        <v>83</v>
      </c>
      <c r="B26" s="44" t="s">
        <v>69</v>
      </c>
      <c r="C26" s="5">
        <v>136</v>
      </c>
      <c r="D26" s="2"/>
      <c r="E26" s="2"/>
      <c r="F26" s="2"/>
      <c r="G26" s="2"/>
      <c r="H26" s="2"/>
      <c r="I26" s="2"/>
      <c r="J26" s="2"/>
      <c r="K26" s="2"/>
      <c r="L26" s="2"/>
      <c r="M26" s="2"/>
      <c r="O26" s="23"/>
    </row>
    <row r="27" spans="1:15" ht="15" customHeight="1">
      <c r="A27" s="212"/>
      <c r="B27" s="44" t="s">
        <v>70</v>
      </c>
      <c r="C27" s="7">
        <v>150.5</v>
      </c>
      <c r="D27" s="8"/>
      <c r="E27" s="8"/>
      <c r="F27" s="8"/>
      <c r="G27" s="8"/>
      <c r="H27" s="8"/>
      <c r="I27" s="8"/>
      <c r="J27" s="8"/>
      <c r="K27" s="8"/>
      <c r="L27" s="8"/>
      <c r="M27" s="8"/>
      <c r="O27" s="26"/>
    </row>
    <row r="28" spans="1:15" ht="15" customHeight="1">
      <c r="A28" s="211" t="s">
        <v>84</v>
      </c>
      <c r="B28" s="44" t="s">
        <v>69</v>
      </c>
      <c r="C28" s="5">
        <v>1243</v>
      </c>
      <c r="D28" s="5">
        <v>1239</v>
      </c>
      <c r="E28" s="2"/>
      <c r="F28" s="2"/>
      <c r="G28" s="2"/>
      <c r="H28" s="2"/>
      <c r="I28" s="2"/>
      <c r="J28" s="2"/>
      <c r="K28" s="2"/>
      <c r="L28" s="2"/>
      <c r="M28" s="2"/>
      <c r="O28" s="23"/>
    </row>
    <row r="29" spans="1:15" ht="15" customHeight="1">
      <c r="A29" s="212"/>
      <c r="B29" s="44" t="s">
        <v>70</v>
      </c>
      <c r="C29" s="7">
        <v>223</v>
      </c>
      <c r="D29" s="7">
        <v>179</v>
      </c>
      <c r="E29" s="8"/>
      <c r="F29" s="8"/>
      <c r="G29" s="10"/>
      <c r="H29" s="8"/>
      <c r="I29" s="8"/>
      <c r="J29" s="8"/>
      <c r="K29" s="8"/>
      <c r="L29" s="8"/>
      <c r="M29" s="8"/>
      <c r="O29" s="26"/>
    </row>
    <row r="30" spans="1:15" ht="15" customHeight="1">
      <c r="A30" s="211" t="s">
        <v>85</v>
      </c>
      <c r="B30" s="44" t="s">
        <v>69</v>
      </c>
      <c r="C30" s="5">
        <v>210</v>
      </c>
      <c r="D30" s="5">
        <v>141</v>
      </c>
      <c r="E30" s="5">
        <v>122</v>
      </c>
      <c r="F30" s="5">
        <v>55</v>
      </c>
      <c r="G30" s="5">
        <v>103</v>
      </c>
      <c r="H30" s="5">
        <v>114</v>
      </c>
      <c r="I30" s="5">
        <v>158</v>
      </c>
      <c r="J30" s="5">
        <v>138</v>
      </c>
      <c r="K30" s="5">
        <v>139</v>
      </c>
      <c r="L30" s="39">
        <v>20</v>
      </c>
      <c r="M30" s="15" t="s">
        <v>320</v>
      </c>
      <c r="O30" s="23"/>
    </row>
    <row r="31" spans="1:15" ht="15" customHeight="1">
      <c r="A31" s="212"/>
      <c r="B31" s="44" t="s">
        <v>70</v>
      </c>
      <c r="C31" s="7">
        <v>6</v>
      </c>
      <c r="D31" s="7">
        <v>3</v>
      </c>
      <c r="E31" s="7">
        <v>6.5</v>
      </c>
      <c r="F31" s="7">
        <v>4</v>
      </c>
      <c r="G31" s="7">
        <v>3</v>
      </c>
      <c r="H31" s="7">
        <v>10</v>
      </c>
      <c r="I31" s="7">
        <v>10</v>
      </c>
      <c r="J31" s="7">
        <v>10</v>
      </c>
      <c r="K31" s="7">
        <v>10</v>
      </c>
      <c r="L31" s="39">
        <v>3</v>
      </c>
      <c r="M31" s="15" t="s">
        <v>320</v>
      </c>
      <c r="O31" s="26"/>
    </row>
    <row r="32" spans="1:15" ht="15" customHeight="1">
      <c r="A32" s="1" t="s">
        <v>80</v>
      </c>
      <c r="O32" s="23"/>
    </row>
    <row r="33" spans="1:15" ht="20.25" customHeight="1">
      <c r="A33" s="11" t="s">
        <v>328</v>
      </c>
      <c r="O33" s="26"/>
    </row>
    <row r="34" spans="1:13" ht="15" customHeight="1">
      <c r="A34" s="12" t="s">
        <v>17</v>
      </c>
      <c r="K34" s="42" t="s">
        <v>67</v>
      </c>
      <c r="M34" s="42"/>
    </row>
    <row r="35" spans="1:11" s="14" customFormat="1" ht="15" customHeight="1">
      <c r="A35" s="213" t="s">
        <v>66</v>
      </c>
      <c r="B35" s="214"/>
      <c r="C35" s="13" t="s">
        <v>53</v>
      </c>
      <c r="D35" s="13" t="s">
        <v>54</v>
      </c>
      <c r="E35" s="13" t="s">
        <v>55</v>
      </c>
      <c r="F35" s="13" t="s">
        <v>56</v>
      </c>
      <c r="G35" s="13" t="s">
        <v>57</v>
      </c>
      <c r="H35" s="13" t="s">
        <v>58</v>
      </c>
      <c r="I35" s="13" t="s">
        <v>59</v>
      </c>
      <c r="J35" s="13" t="s">
        <v>60</v>
      </c>
      <c r="K35" s="13" t="s">
        <v>61</v>
      </c>
    </row>
    <row r="36" spans="1:11" ht="15" customHeight="1">
      <c r="A36" s="211" t="s">
        <v>68</v>
      </c>
      <c r="B36" s="44" t="s">
        <v>69</v>
      </c>
      <c r="C36" s="5">
        <v>552</v>
      </c>
      <c r="D36" s="5">
        <v>522</v>
      </c>
      <c r="E36" s="5">
        <v>405</v>
      </c>
      <c r="F36" s="5">
        <v>518</v>
      </c>
      <c r="G36" s="5">
        <v>544</v>
      </c>
      <c r="H36" s="5">
        <v>509</v>
      </c>
      <c r="I36" s="5">
        <v>446</v>
      </c>
      <c r="J36" s="5">
        <v>416</v>
      </c>
      <c r="K36" s="5">
        <v>358</v>
      </c>
    </row>
    <row r="37" spans="1:11" ht="15" customHeight="1">
      <c r="A37" s="212"/>
      <c r="B37" s="44" t="s">
        <v>70</v>
      </c>
      <c r="C37" s="7">
        <v>790</v>
      </c>
      <c r="D37" s="7">
        <v>544.8</v>
      </c>
      <c r="E37" s="7">
        <v>645</v>
      </c>
      <c r="F37" s="7">
        <v>643</v>
      </c>
      <c r="G37" s="7">
        <v>658</v>
      </c>
      <c r="H37" s="7">
        <v>674.5</v>
      </c>
      <c r="I37" s="7">
        <v>626.5</v>
      </c>
      <c r="J37" s="7">
        <v>634.5</v>
      </c>
      <c r="K37" s="7">
        <v>556.5</v>
      </c>
    </row>
    <row r="38" spans="1:11" ht="15" customHeight="1">
      <c r="A38" s="211" t="s">
        <v>71</v>
      </c>
      <c r="B38" s="44" t="s">
        <v>69</v>
      </c>
      <c r="C38" s="5">
        <v>1586</v>
      </c>
      <c r="D38" s="5">
        <v>1424</v>
      </c>
      <c r="E38" s="5">
        <v>1077</v>
      </c>
      <c r="F38" s="5">
        <v>1380</v>
      </c>
      <c r="G38" s="5">
        <v>1420</v>
      </c>
      <c r="H38" s="5">
        <v>1366</v>
      </c>
      <c r="I38" s="5">
        <v>1397</v>
      </c>
      <c r="J38" s="5">
        <v>1368</v>
      </c>
      <c r="K38" s="5">
        <v>1371</v>
      </c>
    </row>
    <row r="39" spans="1:11" ht="15" customHeight="1">
      <c r="A39" s="212"/>
      <c r="B39" s="44" t="s">
        <v>70</v>
      </c>
      <c r="C39" s="7">
        <v>426.5</v>
      </c>
      <c r="D39" s="7">
        <v>382.8</v>
      </c>
      <c r="E39" s="7">
        <v>351.9</v>
      </c>
      <c r="F39" s="7">
        <v>436</v>
      </c>
      <c r="G39" s="7">
        <v>407.5</v>
      </c>
      <c r="H39" s="7">
        <v>388</v>
      </c>
      <c r="I39" s="7">
        <v>373</v>
      </c>
      <c r="J39" s="7">
        <v>447</v>
      </c>
      <c r="K39" s="7">
        <v>434.2</v>
      </c>
    </row>
    <row r="40" spans="1:11" ht="15" customHeight="1">
      <c r="A40" s="211" t="s">
        <v>72</v>
      </c>
      <c r="B40" s="44" t="s">
        <v>69</v>
      </c>
      <c r="C40" s="5">
        <v>339</v>
      </c>
      <c r="D40" s="5">
        <v>294</v>
      </c>
      <c r="E40" s="5">
        <v>213</v>
      </c>
      <c r="F40" s="5">
        <v>334</v>
      </c>
      <c r="G40" s="5">
        <v>302</v>
      </c>
      <c r="H40" s="5">
        <v>331</v>
      </c>
      <c r="I40" s="5">
        <v>395</v>
      </c>
      <c r="J40" s="5">
        <v>358</v>
      </c>
      <c r="K40" s="5">
        <v>348</v>
      </c>
    </row>
    <row r="41" spans="1:11" ht="15" customHeight="1">
      <c r="A41" s="212"/>
      <c r="B41" s="44" t="s">
        <v>70</v>
      </c>
      <c r="C41" s="7">
        <v>381</v>
      </c>
      <c r="D41" s="7">
        <v>373.8</v>
      </c>
      <c r="E41" s="7">
        <v>363.1</v>
      </c>
      <c r="F41" s="7">
        <v>326</v>
      </c>
      <c r="G41" s="7">
        <v>302.8</v>
      </c>
      <c r="H41" s="7">
        <v>312.8</v>
      </c>
      <c r="I41" s="7">
        <v>339</v>
      </c>
      <c r="J41" s="7">
        <v>329.2</v>
      </c>
      <c r="K41" s="7">
        <v>337.9</v>
      </c>
    </row>
    <row r="42" spans="1:11" ht="15" customHeight="1">
      <c r="A42" s="211" t="s">
        <v>73</v>
      </c>
      <c r="B42" s="44" t="s">
        <v>69</v>
      </c>
      <c r="C42" s="5">
        <v>212</v>
      </c>
      <c r="D42" s="5">
        <v>176</v>
      </c>
      <c r="E42" s="5">
        <v>151</v>
      </c>
      <c r="F42" s="5">
        <v>127</v>
      </c>
      <c r="G42" s="5">
        <v>144</v>
      </c>
      <c r="H42" s="5">
        <v>105</v>
      </c>
      <c r="I42" s="5">
        <v>141</v>
      </c>
      <c r="J42" s="5">
        <v>134</v>
      </c>
      <c r="K42" s="5">
        <v>128</v>
      </c>
    </row>
    <row r="43" spans="1:11" ht="15" customHeight="1">
      <c r="A43" s="212"/>
      <c r="B43" s="44" t="s">
        <v>70</v>
      </c>
      <c r="C43" s="7">
        <v>388.5</v>
      </c>
      <c r="D43" s="7">
        <v>335</v>
      </c>
      <c r="E43" s="7">
        <v>273</v>
      </c>
      <c r="F43" s="7">
        <v>289.5</v>
      </c>
      <c r="G43" s="9">
        <v>257.5</v>
      </c>
      <c r="H43" s="7">
        <v>285.5</v>
      </c>
      <c r="I43" s="7">
        <v>290.5</v>
      </c>
      <c r="J43" s="7">
        <v>221.8</v>
      </c>
      <c r="K43" s="7">
        <v>243.5</v>
      </c>
    </row>
    <row r="44" spans="1:11" ht="15" customHeight="1">
      <c r="A44" s="211" t="s">
        <v>74</v>
      </c>
      <c r="B44" s="44" t="s">
        <v>69</v>
      </c>
      <c r="C44" s="5">
        <v>582</v>
      </c>
      <c r="D44" s="5">
        <v>330</v>
      </c>
      <c r="E44" s="5">
        <v>274</v>
      </c>
      <c r="F44" s="5">
        <v>341</v>
      </c>
      <c r="G44" s="5">
        <v>333</v>
      </c>
      <c r="H44" s="5">
        <v>365</v>
      </c>
      <c r="I44" s="5">
        <v>257</v>
      </c>
      <c r="J44" s="5">
        <v>302</v>
      </c>
      <c r="K44" s="5">
        <v>342</v>
      </c>
    </row>
    <row r="45" spans="1:11" ht="15" customHeight="1">
      <c r="A45" s="212"/>
      <c r="B45" s="44" t="s">
        <v>70</v>
      </c>
      <c r="C45" s="7">
        <v>405</v>
      </c>
      <c r="D45" s="7">
        <v>395.3</v>
      </c>
      <c r="E45" s="7">
        <v>399.9</v>
      </c>
      <c r="F45" s="7">
        <v>420.5</v>
      </c>
      <c r="G45" s="7">
        <v>394.5</v>
      </c>
      <c r="H45" s="7">
        <v>422.2</v>
      </c>
      <c r="I45" s="7">
        <v>428.5</v>
      </c>
      <c r="J45" s="7">
        <v>429.9</v>
      </c>
      <c r="K45" s="7">
        <v>493.5</v>
      </c>
    </row>
    <row r="46" spans="1:11" ht="15" customHeight="1">
      <c r="A46" s="211" t="s">
        <v>75</v>
      </c>
      <c r="B46" s="44" t="s">
        <v>69</v>
      </c>
      <c r="C46" s="5">
        <v>40</v>
      </c>
      <c r="D46" s="5">
        <v>28</v>
      </c>
      <c r="E46" s="5">
        <v>33</v>
      </c>
      <c r="F46" s="5">
        <v>12</v>
      </c>
      <c r="G46" s="5">
        <v>32</v>
      </c>
      <c r="H46" s="5">
        <v>38</v>
      </c>
      <c r="I46" s="5">
        <v>60</v>
      </c>
      <c r="J46" s="5">
        <v>76</v>
      </c>
      <c r="K46" s="5">
        <v>83</v>
      </c>
    </row>
    <row r="47" spans="1:11" ht="15" customHeight="1">
      <c r="A47" s="212"/>
      <c r="B47" s="44" t="s">
        <v>70</v>
      </c>
      <c r="C47" s="7">
        <v>13.5</v>
      </c>
      <c r="D47" s="7">
        <v>14</v>
      </c>
      <c r="E47" s="7">
        <v>12</v>
      </c>
      <c r="F47" s="7">
        <v>10</v>
      </c>
      <c r="G47" s="7">
        <v>8</v>
      </c>
      <c r="H47" s="7">
        <v>8</v>
      </c>
      <c r="I47" s="7">
        <v>12</v>
      </c>
      <c r="J47" s="7">
        <v>11</v>
      </c>
      <c r="K47" s="7">
        <v>14</v>
      </c>
    </row>
    <row r="48" spans="1:11" ht="15" customHeight="1">
      <c r="A48" s="211" t="s">
        <v>76</v>
      </c>
      <c r="B48" s="44" t="s">
        <v>69</v>
      </c>
      <c r="C48" s="5">
        <v>75</v>
      </c>
      <c r="D48" s="5">
        <v>126</v>
      </c>
      <c r="E48" s="5">
        <v>85</v>
      </c>
      <c r="F48" s="5">
        <v>105</v>
      </c>
      <c r="G48" s="5">
        <v>74</v>
      </c>
      <c r="H48" s="5">
        <v>58</v>
      </c>
      <c r="I48" s="5"/>
      <c r="J48" s="5"/>
      <c r="K48" s="5"/>
    </row>
    <row r="49" spans="1:11" ht="15" customHeight="1">
      <c r="A49" s="212"/>
      <c r="B49" s="44" t="s">
        <v>70</v>
      </c>
      <c r="C49" s="7">
        <v>12</v>
      </c>
      <c r="D49" s="7">
        <v>9</v>
      </c>
      <c r="E49" s="7">
        <v>9</v>
      </c>
      <c r="F49" s="7">
        <v>9</v>
      </c>
      <c r="G49" s="7">
        <v>6</v>
      </c>
      <c r="H49" s="7">
        <v>6</v>
      </c>
      <c r="I49" s="7"/>
      <c r="J49" s="7"/>
      <c r="K49" s="7"/>
    </row>
    <row r="50" spans="1:11" ht="15" customHeight="1">
      <c r="A50" s="211" t="s">
        <v>77</v>
      </c>
      <c r="B50" s="44" t="s">
        <v>69</v>
      </c>
      <c r="C50" s="5">
        <v>279</v>
      </c>
      <c r="D50" s="5">
        <v>273</v>
      </c>
      <c r="E50" s="5">
        <v>250</v>
      </c>
      <c r="F50" s="5">
        <v>256</v>
      </c>
      <c r="G50" s="5">
        <v>240</v>
      </c>
      <c r="H50" s="5">
        <v>240</v>
      </c>
      <c r="I50" s="5">
        <v>245</v>
      </c>
      <c r="J50" s="5">
        <v>290</v>
      </c>
      <c r="K50" s="5">
        <v>272</v>
      </c>
    </row>
    <row r="51" spans="1:11" ht="15" customHeight="1">
      <c r="A51" s="212"/>
      <c r="B51" s="44" t="s">
        <v>70</v>
      </c>
      <c r="C51" s="7">
        <v>216.5</v>
      </c>
      <c r="D51" s="7">
        <v>312</v>
      </c>
      <c r="E51" s="7">
        <v>299.5</v>
      </c>
      <c r="F51" s="7">
        <v>278.5</v>
      </c>
      <c r="G51" s="9">
        <v>316</v>
      </c>
      <c r="H51" s="7">
        <v>303.5</v>
      </c>
      <c r="I51" s="7">
        <v>293</v>
      </c>
      <c r="J51" s="7">
        <v>284</v>
      </c>
      <c r="K51" s="7">
        <v>328</v>
      </c>
    </row>
    <row r="52" spans="1:11" ht="15" customHeight="1">
      <c r="A52" s="211" t="s">
        <v>78</v>
      </c>
      <c r="B52" s="44" t="s">
        <v>69</v>
      </c>
      <c r="C52" s="5">
        <v>82</v>
      </c>
      <c r="D52" s="5">
        <v>80</v>
      </c>
      <c r="E52" s="5">
        <v>80</v>
      </c>
      <c r="F52" s="5">
        <v>77</v>
      </c>
      <c r="G52" s="5">
        <v>81</v>
      </c>
      <c r="H52" s="5">
        <v>71</v>
      </c>
      <c r="I52" s="5">
        <v>72</v>
      </c>
      <c r="J52" s="5">
        <v>75</v>
      </c>
      <c r="K52" s="5">
        <v>75</v>
      </c>
    </row>
    <row r="53" spans="1:11" ht="15" customHeight="1">
      <c r="A53" s="212"/>
      <c r="B53" s="44" t="s">
        <v>70</v>
      </c>
      <c r="C53" s="7">
        <v>7.5</v>
      </c>
      <c r="D53" s="7">
        <v>7.5</v>
      </c>
      <c r="E53" s="7">
        <v>7.5</v>
      </c>
      <c r="F53" s="7">
        <v>10</v>
      </c>
      <c r="G53" s="7">
        <v>10</v>
      </c>
      <c r="H53" s="7">
        <v>8</v>
      </c>
      <c r="I53" s="7">
        <v>8</v>
      </c>
      <c r="J53" s="7">
        <v>12</v>
      </c>
      <c r="K53" s="7">
        <v>12</v>
      </c>
    </row>
    <row r="54" spans="1:11" ht="15" customHeight="1">
      <c r="A54" s="219" t="s">
        <v>79</v>
      </c>
      <c r="B54" s="44" t="s">
        <v>69</v>
      </c>
      <c r="C54" s="5">
        <v>48</v>
      </c>
      <c r="D54" s="5">
        <v>41</v>
      </c>
      <c r="E54" s="5">
        <v>38</v>
      </c>
      <c r="F54" s="5">
        <v>52</v>
      </c>
      <c r="G54" s="5">
        <v>47</v>
      </c>
      <c r="H54" s="5">
        <v>36</v>
      </c>
      <c r="I54" s="5">
        <v>36</v>
      </c>
      <c r="J54" s="5">
        <v>47</v>
      </c>
      <c r="K54" s="5">
        <v>47</v>
      </c>
    </row>
    <row r="55" spans="1:11" ht="15" customHeight="1">
      <c r="A55" s="212"/>
      <c r="B55" s="44" t="s">
        <v>70</v>
      </c>
      <c r="C55" s="7">
        <v>4.5</v>
      </c>
      <c r="D55" s="7">
        <v>4.5</v>
      </c>
      <c r="E55" s="7">
        <v>7.5</v>
      </c>
      <c r="F55" s="7">
        <v>7.5</v>
      </c>
      <c r="G55" s="7">
        <v>7.5</v>
      </c>
      <c r="H55" s="7">
        <v>7.5</v>
      </c>
      <c r="I55" s="7">
        <v>7.5</v>
      </c>
      <c r="J55" s="7">
        <v>6</v>
      </c>
      <c r="K55" s="7">
        <v>6</v>
      </c>
    </row>
    <row r="56" ht="15" customHeight="1">
      <c r="A56" s="1" t="s">
        <v>80</v>
      </c>
    </row>
    <row r="57" ht="15" customHeight="1">
      <c r="A57" s="1"/>
    </row>
    <row r="58" spans="1:13" ht="15" customHeight="1">
      <c r="A58" s="12" t="s">
        <v>81</v>
      </c>
      <c r="K58" s="42" t="s">
        <v>67</v>
      </c>
      <c r="M58" s="42"/>
    </row>
    <row r="59" spans="1:11" s="14" customFormat="1" ht="15" customHeight="1">
      <c r="A59" s="213" t="s">
        <v>66</v>
      </c>
      <c r="B59" s="214"/>
      <c r="C59" s="13" t="s">
        <v>53</v>
      </c>
      <c r="D59" s="13" t="s">
        <v>54</v>
      </c>
      <c r="E59" s="13" t="s">
        <v>55</v>
      </c>
      <c r="F59" s="13" t="s">
        <v>56</v>
      </c>
      <c r="G59" s="13" t="s">
        <v>57</v>
      </c>
      <c r="H59" s="13" t="s">
        <v>58</v>
      </c>
      <c r="I59" s="13" t="s">
        <v>59</v>
      </c>
      <c r="J59" s="13" t="s">
        <v>60</v>
      </c>
      <c r="K59" s="13" t="s">
        <v>61</v>
      </c>
    </row>
    <row r="60" spans="1:11" ht="15" customHeight="1">
      <c r="A60" s="211" t="s">
        <v>82</v>
      </c>
      <c r="B60" s="44" t="s">
        <v>69</v>
      </c>
      <c r="C60" s="5"/>
      <c r="D60" s="5"/>
      <c r="E60" s="5"/>
      <c r="F60" s="5"/>
      <c r="G60" s="5">
        <v>911</v>
      </c>
      <c r="H60" s="5">
        <v>1134</v>
      </c>
      <c r="I60" s="5">
        <v>909</v>
      </c>
      <c r="J60" s="5">
        <v>1377</v>
      </c>
      <c r="K60" s="5">
        <v>1061</v>
      </c>
    </row>
    <row r="61" spans="1:11" ht="15" customHeight="1">
      <c r="A61" s="212"/>
      <c r="B61" s="44" t="s">
        <v>70</v>
      </c>
      <c r="C61" s="7"/>
      <c r="D61" s="7"/>
      <c r="E61" s="7"/>
      <c r="F61" s="7"/>
      <c r="G61" s="7">
        <v>62</v>
      </c>
      <c r="H61" s="7">
        <v>82</v>
      </c>
      <c r="I61" s="7">
        <v>82</v>
      </c>
      <c r="J61" s="7">
        <v>80</v>
      </c>
      <c r="K61" s="7">
        <v>84</v>
      </c>
    </row>
    <row r="62" spans="1:11" ht="15" customHeight="1">
      <c r="A62" s="211" t="s">
        <v>74</v>
      </c>
      <c r="B62" s="44" t="s">
        <v>69</v>
      </c>
      <c r="C62" s="5"/>
      <c r="D62" s="5"/>
      <c r="E62" s="5"/>
      <c r="F62" s="5"/>
      <c r="G62" s="5">
        <v>1762</v>
      </c>
      <c r="H62" s="5">
        <v>1491</v>
      </c>
      <c r="I62" s="5">
        <v>1226</v>
      </c>
      <c r="J62" s="5">
        <v>1579</v>
      </c>
      <c r="K62" s="5">
        <v>1198</v>
      </c>
    </row>
    <row r="63" spans="1:11" ht="15" customHeight="1">
      <c r="A63" s="212"/>
      <c r="B63" s="44" t="s">
        <v>70</v>
      </c>
      <c r="C63" s="7"/>
      <c r="D63" s="7"/>
      <c r="E63" s="7"/>
      <c r="F63" s="7"/>
      <c r="G63" s="7">
        <v>68</v>
      </c>
      <c r="H63" s="7">
        <v>78</v>
      </c>
      <c r="I63" s="7">
        <v>74</v>
      </c>
      <c r="J63" s="7">
        <v>74</v>
      </c>
      <c r="K63" s="7">
        <v>76</v>
      </c>
    </row>
    <row r="64" spans="1:11" ht="15" customHeight="1">
      <c r="A64" s="211" t="s">
        <v>83</v>
      </c>
      <c r="B64" s="44" t="s">
        <v>69</v>
      </c>
      <c r="C64" s="5"/>
      <c r="D64" s="5"/>
      <c r="E64" s="5"/>
      <c r="F64" s="5"/>
      <c r="G64" s="5">
        <v>297</v>
      </c>
      <c r="H64" s="5">
        <v>310</v>
      </c>
      <c r="I64" s="5">
        <v>337</v>
      </c>
      <c r="J64" s="5">
        <v>637</v>
      </c>
      <c r="K64" s="5">
        <v>532</v>
      </c>
    </row>
    <row r="65" spans="1:11" ht="15" customHeight="1">
      <c r="A65" s="212"/>
      <c r="B65" s="44" t="s">
        <v>70</v>
      </c>
      <c r="C65" s="7"/>
      <c r="D65" s="7"/>
      <c r="E65" s="7"/>
      <c r="F65" s="7"/>
      <c r="G65" s="7">
        <v>32</v>
      </c>
      <c r="H65" s="7">
        <v>32</v>
      </c>
      <c r="I65" s="7">
        <v>24</v>
      </c>
      <c r="J65" s="7">
        <v>50</v>
      </c>
      <c r="K65" s="7">
        <v>56</v>
      </c>
    </row>
    <row r="66" spans="1:11" ht="15" customHeight="1">
      <c r="A66" s="211" t="s">
        <v>84</v>
      </c>
      <c r="B66" s="44" t="s">
        <v>69</v>
      </c>
      <c r="C66" s="5"/>
      <c r="D66" s="5"/>
      <c r="E66" s="5"/>
      <c r="F66" s="5"/>
      <c r="G66" s="5">
        <v>2239</v>
      </c>
      <c r="H66" s="5">
        <v>2789</v>
      </c>
      <c r="I66" s="5">
        <v>2968</v>
      </c>
      <c r="J66" s="5">
        <v>2792</v>
      </c>
      <c r="K66" s="5">
        <v>2580</v>
      </c>
    </row>
    <row r="67" spans="1:11" ht="15" customHeight="1">
      <c r="A67" s="212"/>
      <c r="B67" s="44" t="s">
        <v>70</v>
      </c>
      <c r="C67" s="7"/>
      <c r="D67" s="7"/>
      <c r="E67" s="7"/>
      <c r="F67" s="7"/>
      <c r="G67" s="9">
        <v>60</v>
      </c>
      <c r="H67" s="7">
        <v>102</v>
      </c>
      <c r="I67" s="7">
        <v>96</v>
      </c>
      <c r="J67" s="7">
        <v>94</v>
      </c>
      <c r="K67" s="7">
        <v>98</v>
      </c>
    </row>
    <row r="68" spans="1:11" ht="15" customHeight="1">
      <c r="A68" s="211" t="s">
        <v>85</v>
      </c>
      <c r="B68" s="44" t="s">
        <v>69</v>
      </c>
      <c r="C68" s="5"/>
      <c r="D68" s="5"/>
      <c r="E68" s="5"/>
      <c r="F68" s="5"/>
      <c r="G68" s="5">
        <v>272</v>
      </c>
      <c r="H68" s="5">
        <v>336</v>
      </c>
      <c r="I68" s="5">
        <v>324</v>
      </c>
      <c r="J68" s="5">
        <v>180</v>
      </c>
      <c r="K68" s="5">
        <v>246</v>
      </c>
    </row>
    <row r="69" spans="1:11" ht="15" customHeight="1">
      <c r="A69" s="212"/>
      <c r="B69" s="44" t="s">
        <v>70</v>
      </c>
      <c r="C69" s="7"/>
      <c r="D69" s="7"/>
      <c r="E69" s="7"/>
      <c r="F69" s="7"/>
      <c r="G69" s="7">
        <v>10</v>
      </c>
      <c r="H69" s="7">
        <v>10</v>
      </c>
      <c r="I69" s="7">
        <v>10</v>
      </c>
      <c r="J69" s="7">
        <v>10</v>
      </c>
      <c r="K69" s="7">
        <v>10</v>
      </c>
    </row>
    <row r="70" ht="15" customHeight="1">
      <c r="A70" s="1" t="s">
        <v>80</v>
      </c>
    </row>
    <row r="71" ht="15" customHeight="1"/>
    <row r="72" s="14" customFormat="1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33">
    <mergeCell ref="A59:B59"/>
    <mergeCell ref="A35:B35"/>
    <mergeCell ref="A36:A37"/>
    <mergeCell ref="A38:A39"/>
    <mergeCell ref="A40:A41"/>
    <mergeCell ref="A42:A43"/>
    <mergeCell ref="A44:A45"/>
    <mergeCell ref="A26:A27"/>
    <mergeCell ref="A28:A29"/>
    <mergeCell ref="A46:A47"/>
    <mergeCell ref="A30:A31"/>
    <mergeCell ref="A18:A19"/>
    <mergeCell ref="A20:A21"/>
    <mergeCell ref="A22:A23"/>
    <mergeCell ref="A24:A25"/>
    <mergeCell ref="H14:L15"/>
    <mergeCell ref="A68:A69"/>
    <mergeCell ref="A60:A61"/>
    <mergeCell ref="A62:A63"/>
    <mergeCell ref="A64:A65"/>
    <mergeCell ref="A66:A67"/>
    <mergeCell ref="A48:A49"/>
    <mergeCell ref="A50:A51"/>
    <mergeCell ref="A52:A53"/>
    <mergeCell ref="A54:A55"/>
    <mergeCell ref="A14:A15"/>
    <mergeCell ref="A16:A17"/>
    <mergeCell ref="A3:B3"/>
    <mergeCell ref="A4:A5"/>
    <mergeCell ref="A6:A7"/>
    <mergeCell ref="A8:A9"/>
    <mergeCell ref="A10:A11"/>
    <mergeCell ref="A12:A13"/>
  </mergeCells>
  <dataValidations count="1">
    <dataValidation allowBlank="1" showInputMessage="1" showErrorMessage="1" imeMode="hiragana" sqref="A70 M2 L1:M1 L56:L57 N70:IV72 N59:IV59 C56:K59 C32:K35 C1:K3 O1:O5 P1:IV35 A16 A18 A20 A14 A12 A10 A8 A22 A30 A28 A26 A24 M32:M34 A1:A4 B1:B70 O34:O35 A6 M56:IV58 N1:N35 A102:B65536 C70:M70 N101:IV101 A68 A66 A64 A62 A56:A60 A46 A38 A52 A50 A48 A54 A44 A42 A40 L32:L33 A32:A3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84" zoomScalePageLayoutView="0" workbookViewId="0" topLeftCell="A1">
      <selection activeCell="A1" sqref="A1"/>
    </sheetView>
  </sheetViews>
  <sheetFormatPr defaultColWidth="8.625" defaultRowHeight="13.5"/>
  <cols>
    <col min="1" max="12" width="10.625" style="12" customWidth="1"/>
    <col min="13" max="16384" width="8.625" style="12" customWidth="1"/>
  </cols>
  <sheetData>
    <row r="1" ht="19.5" customHeight="1">
      <c r="A1" s="11" t="s">
        <v>329</v>
      </c>
    </row>
    <row r="2" spans="1:12" ht="19.5" customHeight="1">
      <c r="A2" s="47" t="s">
        <v>311</v>
      </c>
      <c r="L2" s="42" t="s">
        <v>92</v>
      </c>
    </row>
    <row r="3" spans="1:12" ht="25.5" customHeight="1">
      <c r="A3" s="220" t="s">
        <v>12</v>
      </c>
      <c r="B3" s="220" t="s">
        <v>93</v>
      </c>
      <c r="C3" s="213" t="s">
        <v>1</v>
      </c>
      <c r="D3" s="214"/>
      <c r="E3" s="213" t="s">
        <v>94</v>
      </c>
      <c r="F3" s="214"/>
      <c r="G3" s="213" t="s">
        <v>95</v>
      </c>
      <c r="H3" s="214"/>
      <c r="I3" s="213" t="s">
        <v>96</v>
      </c>
      <c r="J3" s="214"/>
      <c r="K3" s="213" t="s">
        <v>14</v>
      </c>
      <c r="L3" s="214"/>
    </row>
    <row r="4" spans="1:12" ht="25.5" customHeight="1">
      <c r="A4" s="221"/>
      <c r="B4" s="221"/>
      <c r="C4" s="13" t="s">
        <v>97</v>
      </c>
      <c r="D4" s="13" t="s">
        <v>98</v>
      </c>
      <c r="E4" s="13" t="s">
        <v>97</v>
      </c>
      <c r="F4" s="13" t="s">
        <v>98</v>
      </c>
      <c r="G4" s="13" t="s">
        <v>97</v>
      </c>
      <c r="H4" s="13" t="s">
        <v>98</v>
      </c>
      <c r="I4" s="13" t="s">
        <v>97</v>
      </c>
      <c r="J4" s="13" t="s">
        <v>98</v>
      </c>
      <c r="K4" s="13" t="s">
        <v>97</v>
      </c>
      <c r="L4" s="13" t="s">
        <v>98</v>
      </c>
    </row>
    <row r="5" spans="1:12" ht="25.5" customHeight="1">
      <c r="A5" s="13" t="s">
        <v>62</v>
      </c>
      <c r="B5" s="5">
        <v>14</v>
      </c>
      <c r="C5" s="5">
        <f aca="true" t="shared" si="0" ref="C5:D9">E5+G5+I5+K5</f>
        <v>17822</v>
      </c>
      <c r="D5" s="5">
        <f t="shared" si="0"/>
        <v>395651</v>
      </c>
      <c r="E5" s="5">
        <v>6580</v>
      </c>
      <c r="F5" s="5">
        <v>109128</v>
      </c>
      <c r="G5" s="5">
        <v>7319</v>
      </c>
      <c r="H5" s="5">
        <v>136331</v>
      </c>
      <c r="I5" s="5">
        <v>2065</v>
      </c>
      <c r="J5" s="5">
        <v>108911</v>
      </c>
      <c r="K5" s="5">
        <v>1858</v>
      </c>
      <c r="L5" s="5">
        <v>41281</v>
      </c>
    </row>
    <row r="6" spans="1:12" ht="25.5" customHeight="1">
      <c r="A6" s="13" t="s">
        <v>63</v>
      </c>
      <c r="B6" s="5">
        <v>14</v>
      </c>
      <c r="C6" s="5">
        <f t="shared" si="0"/>
        <v>17277</v>
      </c>
      <c r="D6" s="5">
        <f t="shared" si="0"/>
        <v>328109</v>
      </c>
      <c r="E6" s="5">
        <v>9322</v>
      </c>
      <c r="F6" s="5">
        <v>141982</v>
      </c>
      <c r="G6" s="5">
        <v>4125</v>
      </c>
      <c r="H6" s="5">
        <v>85378</v>
      </c>
      <c r="I6" s="5">
        <v>2150</v>
      </c>
      <c r="J6" s="5">
        <v>59440</v>
      </c>
      <c r="K6" s="5">
        <v>1680</v>
      </c>
      <c r="L6" s="5">
        <v>41309</v>
      </c>
    </row>
    <row r="7" spans="1:12" ht="25.5" customHeight="1">
      <c r="A7" s="13" t="s">
        <v>64</v>
      </c>
      <c r="B7" s="5">
        <v>14</v>
      </c>
      <c r="C7" s="5">
        <f t="shared" si="0"/>
        <v>17205</v>
      </c>
      <c r="D7" s="5">
        <f t="shared" si="0"/>
        <v>349092</v>
      </c>
      <c r="E7" s="5">
        <v>9253</v>
      </c>
      <c r="F7" s="5">
        <v>140409</v>
      </c>
      <c r="G7" s="5">
        <v>4304</v>
      </c>
      <c r="H7" s="5">
        <v>93348</v>
      </c>
      <c r="I7" s="5">
        <v>2020</v>
      </c>
      <c r="J7" s="5">
        <v>73741</v>
      </c>
      <c r="K7" s="5">
        <v>1628</v>
      </c>
      <c r="L7" s="5">
        <v>41594</v>
      </c>
    </row>
    <row r="8" spans="1:12" ht="25.5" customHeight="1">
      <c r="A8" s="13" t="s">
        <v>65</v>
      </c>
      <c r="B8" s="5">
        <v>14</v>
      </c>
      <c r="C8" s="5">
        <f t="shared" si="0"/>
        <v>30450</v>
      </c>
      <c r="D8" s="5">
        <f t="shared" si="0"/>
        <v>348400</v>
      </c>
      <c r="E8" s="5">
        <v>9583</v>
      </c>
      <c r="F8" s="5">
        <v>138877</v>
      </c>
      <c r="G8" s="5">
        <v>4302</v>
      </c>
      <c r="H8" s="5">
        <v>86706</v>
      </c>
      <c r="I8" s="5">
        <v>1999</v>
      </c>
      <c r="J8" s="5">
        <v>57073</v>
      </c>
      <c r="K8" s="5">
        <v>14566</v>
      </c>
      <c r="L8" s="5">
        <v>65744</v>
      </c>
    </row>
    <row r="9" spans="1:12" ht="25.5" customHeight="1">
      <c r="A9" s="13" t="s">
        <v>86</v>
      </c>
      <c r="B9" s="5">
        <v>14</v>
      </c>
      <c r="C9" s="5">
        <f t="shared" si="0"/>
        <v>30733</v>
      </c>
      <c r="D9" s="5">
        <f t="shared" si="0"/>
        <v>428341</v>
      </c>
      <c r="E9" s="5">
        <v>9801</v>
      </c>
      <c r="F9" s="5">
        <v>147872</v>
      </c>
      <c r="G9" s="5">
        <v>4414</v>
      </c>
      <c r="H9" s="5">
        <v>78940</v>
      </c>
      <c r="I9" s="5">
        <v>2232</v>
      </c>
      <c r="J9" s="5">
        <v>130364</v>
      </c>
      <c r="K9" s="5">
        <v>14286</v>
      </c>
      <c r="L9" s="5">
        <v>71165</v>
      </c>
    </row>
    <row r="10" spans="1:12" ht="26.25" customHeight="1">
      <c r="A10" s="13" t="s">
        <v>87</v>
      </c>
      <c r="B10" s="5">
        <v>14</v>
      </c>
      <c r="C10" s="5">
        <v>30503</v>
      </c>
      <c r="D10" s="5">
        <v>379462</v>
      </c>
      <c r="E10" s="5">
        <v>10420</v>
      </c>
      <c r="F10" s="5">
        <v>150428</v>
      </c>
      <c r="G10" s="5">
        <v>4312</v>
      </c>
      <c r="H10" s="5">
        <v>78760</v>
      </c>
      <c r="I10" s="5">
        <v>2393</v>
      </c>
      <c r="J10" s="5">
        <v>80566</v>
      </c>
      <c r="K10" s="5">
        <v>13378</v>
      </c>
      <c r="L10" s="5">
        <v>69708</v>
      </c>
    </row>
    <row r="11" spans="1:12" ht="26.25" customHeight="1">
      <c r="A11" s="13" t="s">
        <v>88</v>
      </c>
      <c r="B11" s="5">
        <v>14</v>
      </c>
      <c r="C11" s="5">
        <f aca="true" t="shared" si="1" ref="C11:D13">SUM(E11,G11,I11,K11)</f>
        <v>28886</v>
      </c>
      <c r="D11" s="5">
        <f t="shared" si="1"/>
        <v>364043</v>
      </c>
      <c r="E11" s="5">
        <v>10057</v>
      </c>
      <c r="F11" s="5">
        <v>147297</v>
      </c>
      <c r="G11" s="5">
        <v>4585</v>
      </c>
      <c r="H11" s="5">
        <v>84491</v>
      </c>
      <c r="I11" s="5">
        <v>2405</v>
      </c>
      <c r="J11" s="5">
        <v>68673</v>
      </c>
      <c r="K11" s="5">
        <v>11839</v>
      </c>
      <c r="L11" s="5">
        <v>63582</v>
      </c>
    </row>
    <row r="12" spans="1:12" ht="26.25" customHeight="1">
      <c r="A12" s="13" t="s">
        <v>89</v>
      </c>
      <c r="B12" s="5">
        <v>14</v>
      </c>
      <c r="C12" s="5">
        <f t="shared" si="1"/>
        <v>29211</v>
      </c>
      <c r="D12" s="5">
        <f t="shared" si="1"/>
        <v>375747</v>
      </c>
      <c r="E12" s="5">
        <v>10149</v>
      </c>
      <c r="F12" s="5">
        <v>142143</v>
      </c>
      <c r="G12" s="5">
        <v>4128</v>
      </c>
      <c r="H12" s="5">
        <v>79495</v>
      </c>
      <c r="I12" s="5">
        <v>2651</v>
      </c>
      <c r="J12" s="5">
        <v>89244</v>
      </c>
      <c r="K12" s="5">
        <v>12283</v>
      </c>
      <c r="L12" s="5">
        <v>64865</v>
      </c>
    </row>
    <row r="13" spans="1:12" ht="26.25" customHeight="1">
      <c r="A13" s="13" t="s">
        <v>90</v>
      </c>
      <c r="B13" s="39">
        <v>14</v>
      </c>
      <c r="C13" s="5">
        <f t="shared" si="1"/>
        <v>31427</v>
      </c>
      <c r="D13" s="5">
        <f t="shared" si="1"/>
        <v>387860</v>
      </c>
      <c r="E13" s="5">
        <v>10202</v>
      </c>
      <c r="F13" s="5">
        <v>136638</v>
      </c>
      <c r="G13" s="5">
        <v>4152</v>
      </c>
      <c r="H13" s="5">
        <v>80131</v>
      </c>
      <c r="I13" s="5">
        <v>2565</v>
      </c>
      <c r="J13" s="5">
        <v>109220</v>
      </c>
      <c r="K13" s="5">
        <v>14508</v>
      </c>
      <c r="L13" s="5">
        <v>61871</v>
      </c>
    </row>
    <row r="14" spans="1:12" ht="26.25" customHeight="1">
      <c r="A14" s="13" t="s">
        <v>317</v>
      </c>
      <c r="B14" s="6">
        <v>14</v>
      </c>
      <c r="C14" s="6">
        <v>32928</v>
      </c>
      <c r="D14" s="6">
        <v>351042</v>
      </c>
      <c r="E14" s="6">
        <v>10121</v>
      </c>
      <c r="F14" s="6">
        <v>141367</v>
      </c>
      <c r="G14" s="6">
        <v>4037</v>
      </c>
      <c r="H14" s="6">
        <v>77142</v>
      </c>
      <c r="I14" s="6">
        <v>2533</v>
      </c>
      <c r="J14" s="6">
        <v>66451</v>
      </c>
      <c r="K14" s="6">
        <v>16237</v>
      </c>
      <c r="L14" s="6">
        <v>66082</v>
      </c>
    </row>
    <row r="15" spans="1:12" ht="26.25" customHeight="1">
      <c r="A15" s="13" t="s">
        <v>319</v>
      </c>
      <c r="B15" s="6">
        <v>14</v>
      </c>
      <c r="C15" s="6">
        <f>SUM(E15,G15,I15,K15)</f>
        <v>33611</v>
      </c>
      <c r="D15" s="6">
        <f>SUM(F15,H15,J15,L15)</f>
        <v>341191</v>
      </c>
      <c r="E15" s="6">
        <v>10187</v>
      </c>
      <c r="F15" s="6">
        <v>133884</v>
      </c>
      <c r="G15" s="6">
        <v>4193</v>
      </c>
      <c r="H15" s="6">
        <v>82521</v>
      </c>
      <c r="I15" s="6">
        <v>2191</v>
      </c>
      <c r="J15" s="6">
        <v>53551</v>
      </c>
      <c r="K15" s="6">
        <v>17040</v>
      </c>
      <c r="L15" s="6">
        <v>71235</v>
      </c>
    </row>
    <row r="16" ht="19.5" customHeight="1">
      <c r="A16" s="1" t="s">
        <v>80</v>
      </c>
    </row>
    <row r="17" ht="19.5" customHeight="1">
      <c r="A17" s="11"/>
    </row>
    <row r="18" ht="19.5" customHeight="1">
      <c r="A18" s="11"/>
    </row>
    <row r="19" ht="19.5" customHeight="1">
      <c r="A19" s="11"/>
    </row>
    <row r="20" ht="19.5" customHeight="1">
      <c r="A20" s="11"/>
    </row>
    <row r="21" ht="19.5" customHeight="1">
      <c r="A21" s="11"/>
    </row>
    <row r="22" ht="15" customHeight="1">
      <c r="A22" s="11" t="s">
        <v>329</v>
      </c>
    </row>
    <row r="23" spans="1:12" ht="15" customHeight="1">
      <c r="A23" s="12" t="s">
        <v>17</v>
      </c>
      <c r="L23" s="42" t="s">
        <v>92</v>
      </c>
    </row>
    <row r="24" spans="1:12" s="14" customFormat="1" ht="19.5" customHeight="1">
      <c r="A24" s="220" t="s">
        <v>12</v>
      </c>
      <c r="B24" s="220" t="s">
        <v>93</v>
      </c>
      <c r="C24" s="213" t="s">
        <v>1</v>
      </c>
      <c r="D24" s="214"/>
      <c r="E24" s="213" t="s">
        <v>94</v>
      </c>
      <c r="F24" s="214"/>
      <c r="G24" s="213" t="s">
        <v>95</v>
      </c>
      <c r="H24" s="214"/>
      <c r="I24" s="213" t="s">
        <v>96</v>
      </c>
      <c r="J24" s="214"/>
      <c r="K24" s="213" t="s">
        <v>14</v>
      </c>
      <c r="L24" s="214"/>
    </row>
    <row r="25" spans="1:12" s="14" customFormat="1" ht="19.5" customHeight="1">
      <c r="A25" s="221"/>
      <c r="B25" s="221"/>
      <c r="C25" s="13" t="s">
        <v>97</v>
      </c>
      <c r="D25" s="13" t="s">
        <v>98</v>
      </c>
      <c r="E25" s="13" t="s">
        <v>97</v>
      </c>
      <c r="F25" s="13" t="s">
        <v>98</v>
      </c>
      <c r="G25" s="13" t="s">
        <v>97</v>
      </c>
      <c r="H25" s="13" t="s">
        <v>98</v>
      </c>
      <c r="I25" s="13" t="s">
        <v>97</v>
      </c>
      <c r="J25" s="13" t="s">
        <v>98</v>
      </c>
      <c r="K25" s="13" t="s">
        <v>97</v>
      </c>
      <c r="L25" s="13" t="s">
        <v>98</v>
      </c>
    </row>
    <row r="26" spans="1:12" ht="19.5" customHeight="1">
      <c r="A26" s="13" t="s">
        <v>53</v>
      </c>
      <c r="B26" s="5">
        <v>10</v>
      </c>
      <c r="C26" s="5">
        <f>E26+G26+I26+K26</f>
        <v>10917</v>
      </c>
      <c r="D26" s="5">
        <f>F26+H26+J26+L26</f>
        <v>306678</v>
      </c>
      <c r="E26" s="5">
        <v>5411</v>
      </c>
      <c r="F26" s="5">
        <v>104805</v>
      </c>
      <c r="G26" s="5">
        <v>3401</v>
      </c>
      <c r="H26" s="5">
        <v>109157</v>
      </c>
      <c r="I26" s="5">
        <v>1172</v>
      </c>
      <c r="J26" s="5">
        <v>64482</v>
      </c>
      <c r="K26" s="5">
        <v>933</v>
      </c>
      <c r="L26" s="5">
        <v>28234</v>
      </c>
    </row>
    <row r="27" spans="1:12" ht="19.5" customHeight="1">
      <c r="A27" s="13" t="s">
        <v>54</v>
      </c>
      <c r="B27" s="5">
        <v>10</v>
      </c>
      <c r="C27" s="5">
        <f aca="true" t="shared" si="2" ref="C27:C34">E27+G27+I27+K27</f>
        <v>11400</v>
      </c>
      <c r="D27" s="5">
        <f aca="true" t="shared" si="3" ref="D27:D34">F27+H27+J27+L27</f>
        <v>269795</v>
      </c>
      <c r="E27" s="5">
        <v>6093</v>
      </c>
      <c r="F27" s="5">
        <v>96239</v>
      </c>
      <c r="G27" s="5">
        <v>3601</v>
      </c>
      <c r="H27" s="5">
        <v>99163</v>
      </c>
      <c r="I27" s="5">
        <v>952</v>
      </c>
      <c r="J27" s="5">
        <v>50418</v>
      </c>
      <c r="K27" s="5">
        <v>754</v>
      </c>
      <c r="L27" s="5">
        <v>23975</v>
      </c>
    </row>
    <row r="28" spans="1:12" ht="19.5" customHeight="1">
      <c r="A28" s="13" t="s">
        <v>55</v>
      </c>
      <c r="B28" s="5">
        <v>10</v>
      </c>
      <c r="C28" s="5">
        <f t="shared" si="2"/>
        <v>10005</v>
      </c>
      <c r="D28" s="5">
        <f t="shared" si="3"/>
        <v>252757</v>
      </c>
      <c r="E28" s="5">
        <v>4619</v>
      </c>
      <c r="F28" s="5">
        <v>95695</v>
      </c>
      <c r="G28" s="5">
        <v>3566</v>
      </c>
      <c r="H28" s="5">
        <v>78712</v>
      </c>
      <c r="I28" s="5">
        <v>1020</v>
      </c>
      <c r="J28" s="5">
        <v>55413</v>
      </c>
      <c r="K28" s="5">
        <v>800</v>
      </c>
      <c r="L28" s="5">
        <v>22937</v>
      </c>
    </row>
    <row r="29" spans="1:12" ht="19.5" customHeight="1">
      <c r="A29" s="13" t="s">
        <v>56</v>
      </c>
      <c r="B29" s="5">
        <v>10</v>
      </c>
      <c r="C29" s="5">
        <f t="shared" si="2"/>
        <v>11581</v>
      </c>
      <c r="D29" s="5">
        <f t="shared" si="3"/>
        <v>282005</v>
      </c>
      <c r="E29" s="5">
        <v>6073</v>
      </c>
      <c r="F29" s="5">
        <v>97975</v>
      </c>
      <c r="G29" s="5">
        <v>3594</v>
      </c>
      <c r="H29" s="5">
        <v>81503</v>
      </c>
      <c r="I29" s="5">
        <v>988</v>
      </c>
      <c r="J29" s="5">
        <v>57881</v>
      </c>
      <c r="K29" s="5">
        <v>926</v>
      </c>
      <c r="L29" s="5">
        <v>44646</v>
      </c>
    </row>
    <row r="30" spans="1:12" ht="19.5" customHeight="1">
      <c r="A30" s="13" t="s">
        <v>57</v>
      </c>
      <c r="B30" s="5">
        <v>10</v>
      </c>
      <c r="C30" s="5">
        <f t="shared" si="2"/>
        <v>12740</v>
      </c>
      <c r="D30" s="5">
        <f t="shared" si="3"/>
        <v>338969</v>
      </c>
      <c r="E30" s="5">
        <v>6497</v>
      </c>
      <c r="F30" s="5">
        <v>102953</v>
      </c>
      <c r="G30" s="5">
        <v>3727</v>
      </c>
      <c r="H30" s="5">
        <v>97069</v>
      </c>
      <c r="I30" s="5">
        <v>1338</v>
      </c>
      <c r="J30" s="5">
        <v>84539</v>
      </c>
      <c r="K30" s="5">
        <v>1178</v>
      </c>
      <c r="L30" s="5">
        <v>54408</v>
      </c>
    </row>
    <row r="31" spans="1:12" ht="19.5" customHeight="1">
      <c r="A31" s="13" t="s">
        <v>58</v>
      </c>
      <c r="B31" s="5">
        <v>10</v>
      </c>
      <c r="C31" s="5">
        <f t="shared" si="2"/>
        <v>12598</v>
      </c>
      <c r="D31" s="5">
        <f t="shared" si="3"/>
        <v>290694</v>
      </c>
      <c r="E31" s="5">
        <v>6877</v>
      </c>
      <c r="F31" s="5">
        <v>112530</v>
      </c>
      <c r="G31" s="5">
        <v>3200</v>
      </c>
      <c r="H31" s="5">
        <v>71030</v>
      </c>
      <c r="I31" s="5">
        <v>1494</v>
      </c>
      <c r="J31" s="5">
        <v>66297</v>
      </c>
      <c r="K31" s="5">
        <v>1027</v>
      </c>
      <c r="L31" s="5">
        <v>40837</v>
      </c>
    </row>
    <row r="32" spans="1:12" ht="19.5" customHeight="1">
      <c r="A32" s="13" t="s">
        <v>59</v>
      </c>
      <c r="B32" s="5">
        <v>10</v>
      </c>
      <c r="C32" s="5">
        <f t="shared" si="2"/>
        <v>12045</v>
      </c>
      <c r="D32" s="5">
        <f t="shared" si="3"/>
        <v>263099</v>
      </c>
      <c r="E32" s="5">
        <v>6479</v>
      </c>
      <c r="F32" s="5">
        <v>107870</v>
      </c>
      <c r="G32" s="5">
        <v>3218</v>
      </c>
      <c r="H32" s="5">
        <v>73568</v>
      </c>
      <c r="I32" s="5">
        <v>1186</v>
      </c>
      <c r="J32" s="5">
        <v>36438</v>
      </c>
      <c r="K32" s="5">
        <v>1162</v>
      </c>
      <c r="L32" s="5">
        <v>45223</v>
      </c>
    </row>
    <row r="33" spans="1:12" ht="19.5" customHeight="1">
      <c r="A33" s="13" t="s">
        <v>60</v>
      </c>
      <c r="B33" s="5">
        <v>10</v>
      </c>
      <c r="C33" s="5">
        <f t="shared" si="2"/>
        <v>12674</v>
      </c>
      <c r="D33" s="5">
        <f t="shared" si="3"/>
        <v>292458</v>
      </c>
      <c r="E33" s="5">
        <v>6398</v>
      </c>
      <c r="F33" s="5">
        <v>94891</v>
      </c>
      <c r="G33" s="5">
        <v>3277</v>
      </c>
      <c r="H33" s="5">
        <v>69362</v>
      </c>
      <c r="I33" s="5">
        <v>1831</v>
      </c>
      <c r="J33" s="5">
        <v>87676</v>
      </c>
      <c r="K33" s="5">
        <v>1168</v>
      </c>
      <c r="L33" s="5">
        <v>40529</v>
      </c>
    </row>
    <row r="34" spans="1:12" ht="19.5" customHeight="1">
      <c r="A34" s="13" t="s">
        <v>61</v>
      </c>
      <c r="B34" s="5">
        <v>10</v>
      </c>
      <c r="C34" s="5">
        <f t="shared" si="2"/>
        <v>12346</v>
      </c>
      <c r="D34" s="5">
        <f t="shared" si="3"/>
        <v>256787</v>
      </c>
      <c r="E34" s="5">
        <v>6323</v>
      </c>
      <c r="F34" s="5">
        <v>92225</v>
      </c>
      <c r="G34" s="5">
        <v>3194</v>
      </c>
      <c r="H34" s="5">
        <v>69418</v>
      </c>
      <c r="I34" s="5">
        <v>1517</v>
      </c>
      <c r="J34" s="5">
        <v>55815</v>
      </c>
      <c r="K34" s="5">
        <v>1312</v>
      </c>
      <c r="L34" s="5">
        <v>39329</v>
      </c>
    </row>
    <row r="35" ht="15" customHeight="1">
      <c r="A35" s="1" t="s">
        <v>80</v>
      </c>
    </row>
    <row r="36" ht="15" customHeight="1">
      <c r="A36" s="1"/>
    </row>
    <row r="37" spans="1:12" ht="15" customHeight="1">
      <c r="A37" s="12" t="s">
        <v>81</v>
      </c>
      <c r="L37" s="42" t="s">
        <v>92</v>
      </c>
    </row>
    <row r="38" spans="1:12" s="14" customFormat="1" ht="19.5" customHeight="1">
      <c r="A38" s="220" t="s">
        <v>12</v>
      </c>
      <c r="B38" s="220" t="s">
        <v>93</v>
      </c>
      <c r="C38" s="213" t="s">
        <v>1</v>
      </c>
      <c r="D38" s="214"/>
      <c r="E38" s="213" t="s">
        <v>94</v>
      </c>
      <c r="F38" s="214"/>
      <c r="G38" s="213" t="s">
        <v>95</v>
      </c>
      <c r="H38" s="214"/>
      <c r="I38" s="213" t="s">
        <v>96</v>
      </c>
      <c r="J38" s="214"/>
      <c r="K38" s="213" t="s">
        <v>14</v>
      </c>
      <c r="L38" s="214"/>
    </row>
    <row r="39" spans="1:12" s="14" customFormat="1" ht="19.5" customHeight="1">
      <c r="A39" s="221"/>
      <c r="B39" s="221"/>
      <c r="C39" s="13" t="s">
        <v>97</v>
      </c>
      <c r="D39" s="13" t="s">
        <v>98</v>
      </c>
      <c r="E39" s="13" t="s">
        <v>97</v>
      </c>
      <c r="F39" s="13" t="s">
        <v>98</v>
      </c>
      <c r="G39" s="13" t="s">
        <v>97</v>
      </c>
      <c r="H39" s="13" t="s">
        <v>98</v>
      </c>
      <c r="I39" s="13" t="s">
        <v>97</v>
      </c>
      <c r="J39" s="13" t="s">
        <v>98</v>
      </c>
      <c r="K39" s="13" t="s">
        <v>97</v>
      </c>
      <c r="L39" s="13" t="s">
        <v>98</v>
      </c>
    </row>
    <row r="40" spans="1:12" ht="19.5" customHeight="1">
      <c r="A40" s="13" t="s">
        <v>56</v>
      </c>
      <c r="B40" s="5">
        <v>4</v>
      </c>
      <c r="C40" s="5">
        <v>5554</v>
      </c>
      <c r="D40" s="5">
        <v>120417</v>
      </c>
      <c r="E40" s="5"/>
      <c r="F40" s="5"/>
      <c r="G40" s="5"/>
      <c r="H40" s="5"/>
      <c r="I40" s="5"/>
      <c r="J40" s="5"/>
      <c r="K40" s="5"/>
      <c r="L40" s="5"/>
    </row>
    <row r="41" spans="1:12" ht="19.5" customHeight="1">
      <c r="A41" s="13" t="s">
        <v>57</v>
      </c>
      <c r="B41" s="5">
        <v>4</v>
      </c>
      <c r="C41" s="5">
        <v>5336</v>
      </c>
      <c r="D41" s="5">
        <v>119079</v>
      </c>
      <c r="E41" s="5"/>
      <c r="F41" s="5"/>
      <c r="G41" s="5"/>
      <c r="H41" s="5"/>
      <c r="I41" s="5"/>
      <c r="J41" s="5"/>
      <c r="K41" s="5"/>
      <c r="L41" s="5"/>
    </row>
    <row r="42" spans="1:12" ht="19.5" customHeight="1">
      <c r="A42" s="13" t="s">
        <v>58</v>
      </c>
      <c r="B42" s="5">
        <v>4</v>
      </c>
      <c r="C42" s="5">
        <v>5567</v>
      </c>
      <c r="D42" s="5">
        <v>124676</v>
      </c>
      <c r="E42" s="5"/>
      <c r="F42" s="5"/>
      <c r="G42" s="5"/>
      <c r="H42" s="5"/>
      <c r="I42" s="5"/>
      <c r="J42" s="5"/>
      <c r="K42" s="5"/>
      <c r="L42" s="5"/>
    </row>
    <row r="43" spans="1:12" ht="19.5" customHeight="1">
      <c r="A43" s="13" t="s">
        <v>59</v>
      </c>
      <c r="B43" s="5">
        <v>4</v>
      </c>
      <c r="C43" s="5">
        <v>5673</v>
      </c>
      <c r="D43" s="5">
        <v>114670</v>
      </c>
      <c r="E43" s="5"/>
      <c r="F43" s="5"/>
      <c r="G43" s="5"/>
      <c r="H43" s="5"/>
      <c r="I43" s="5"/>
      <c r="J43" s="5"/>
      <c r="K43" s="5"/>
      <c r="L43" s="5"/>
    </row>
    <row r="44" spans="1:12" ht="19.5" customHeight="1">
      <c r="A44" s="13" t="s">
        <v>60</v>
      </c>
      <c r="B44" s="5">
        <v>4</v>
      </c>
      <c r="C44" s="5">
        <v>5195</v>
      </c>
      <c r="D44" s="5">
        <v>115393</v>
      </c>
      <c r="E44" s="5"/>
      <c r="F44" s="5"/>
      <c r="G44" s="5"/>
      <c r="H44" s="5"/>
      <c r="I44" s="5"/>
      <c r="J44" s="5"/>
      <c r="K44" s="5"/>
      <c r="L44" s="5"/>
    </row>
    <row r="45" spans="1:12" ht="19.5" customHeight="1">
      <c r="A45" s="13" t="s">
        <v>61</v>
      </c>
      <c r="B45" s="5">
        <v>4</v>
      </c>
      <c r="C45" s="5">
        <v>5182</v>
      </c>
      <c r="D45" s="5">
        <v>114600</v>
      </c>
      <c r="E45" s="5"/>
      <c r="F45" s="5"/>
      <c r="G45" s="5"/>
      <c r="H45" s="5"/>
      <c r="I45" s="5"/>
      <c r="J45" s="5"/>
      <c r="K45" s="5"/>
      <c r="L45" s="5"/>
    </row>
    <row r="46" ht="15" customHeight="1">
      <c r="A46" s="1" t="s">
        <v>80</v>
      </c>
    </row>
    <row r="47" ht="15" customHeight="1"/>
    <row r="48" ht="15" customHeight="1"/>
    <row r="49" s="14" customFormat="1" ht="19.5" customHeight="1"/>
    <row r="50" s="14" customFormat="1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5" customHeight="1"/>
  </sheetData>
  <sheetProtection/>
  <mergeCells count="21">
    <mergeCell ref="K24:L24"/>
    <mergeCell ref="K38:L38"/>
    <mergeCell ref="G24:H24"/>
    <mergeCell ref="E38:F38"/>
    <mergeCell ref="I3:J3"/>
    <mergeCell ref="I24:J24"/>
    <mergeCell ref="B24:B25"/>
    <mergeCell ref="G38:H38"/>
    <mergeCell ref="E3:F3"/>
    <mergeCell ref="I38:J38"/>
    <mergeCell ref="K3:L3"/>
    <mergeCell ref="A38:A39"/>
    <mergeCell ref="B38:B39"/>
    <mergeCell ref="G3:H3"/>
    <mergeCell ref="C38:D38"/>
    <mergeCell ref="B3:B4"/>
    <mergeCell ref="A24:A25"/>
    <mergeCell ref="A3:A4"/>
    <mergeCell ref="C24:D24"/>
    <mergeCell ref="E24:F24"/>
    <mergeCell ref="C3:D3"/>
  </mergeCells>
  <dataValidations count="1">
    <dataValidation allowBlank="1" showInputMessage="1" showErrorMessage="1" imeMode="hiragana" sqref="M57:IV57 B35:IV36 A37:IV39 M48:IV50 A58:A65536 B46:IV47 A1:A47 M1:IV25 B1:L1 A2:L4 B16:L25 B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  <rowBreaks count="2" manualBreakCount="2">
    <brk id="21" max="12" man="1"/>
    <brk id="4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N70"/>
  <sheetViews>
    <sheetView zoomScaleSheetLayoutView="85" zoomScalePageLayoutView="0" workbookViewId="0" topLeftCell="A1">
      <selection activeCell="A1" sqref="A1"/>
    </sheetView>
  </sheetViews>
  <sheetFormatPr defaultColWidth="8.625" defaultRowHeight="13.5"/>
  <cols>
    <col min="1" max="1" width="25.625" style="12" customWidth="1"/>
    <col min="2" max="12" width="9.625" style="12" customWidth="1"/>
    <col min="13" max="13" width="9.50390625" style="48" customWidth="1"/>
    <col min="14" max="16384" width="8.625" style="12" customWidth="1"/>
  </cols>
  <sheetData>
    <row r="1" ht="18" customHeight="1">
      <c r="A1" s="11" t="s">
        <v>330</v>
      </c>
    </row>
    <row r="2" spans="1:10" ht="18" customHeight="1">
      <c r="A2" s="12" t="s">
        <v>17</v>
      </c>
      <c r="H2" s="12" t="s">
        <v>21</v>
      </c>
      <c r="J2" s="42" t="s">
        <v>99</v>
      </c>
    </row>
    <row r="3" spans="1:13" s="14" customFormat="1" ht="18" customHeight="1">
      <c r="A3" s="49" t="s">
        <v>100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M3" s="50"/>
    </row>
    <row r="4" spans="1:10" ht="18" customHeight="1">
      <c r="A4" s="51" t="s">
        <v>101</v>
      </c>
      <c r="B4" s="5">
        <v>20</v>
      </c>
      <c r="C4" s="5">
        <v>20</v>
      </c>
      <c r="D4" s="5">
        <v>20</v>
      </c>
      <c r="E4" s="5">
        <v>20</v>
      </c>
      <c r="F4" s="5">
        <v>20</v>
      </c>
      <c r="G4" s="5">
        <v>20</v>
      </c>
      <c r="H4" s="5">
        <v>18</v>
      </c>
      <c r="I4" s="5">
        <v>18</v>
      </c>
      <c r="J4" s="5">
        <v>10</v>
      </c>
    </row>
    <row r="5" spans="1:10" ht="18" customHeight="1">
      <c r="A5" s="51" t="s">
        <v>102</v>
      </c>
      <c r="B5" s="5">
        <v>10</v>
      </c>
      <c r="C5" s="5">
        <v>10</v>
      </c>
      <c r="D5" s="5">
        <v>10</v>
      </c>
      <c r="E5" s="5">
        <v>10</v>
      </c>
      <c r="F5" s="5">
        <v>9</v>
      </c>
      <c r="G5" s="5">
        <v>9</v>
      </c>
      <c r="H5" s="5">
        <v>9</v>
      </c>
      <c r="I5" s="5">
        <v>9</v>
      </c>
      <c r="J5" s="5">
        <v>9</v>
      </c>
    </row>
    <row r="6" spans="1:10" ht="18" customHeight="1">
      <c r="A6" s="51" t="s">
        <v>103</v>
      </c>
      <c r="B6" s="5">
        <v>27</v>
      </c>
      <c r="C6" s="5">
        <v>27</v>
      </c>
      <c r="D6" s="5">
        <v>27</v>
      </c>
      <c r="E6" s="5">
        <v>27</v>
      </c>
      <c r="F6" s="5">
        <v>27</v>
      </c>
      <c r="G6" s="5">
        <v>27</v>
      </c>
      <c r="H6" s="5">
        <v>27</v>
      </c>
      <c r="I6" s="5">
        <v>27</v>
      </c>
      <c r="J6" s="5">
        <v>27</v>
      </c>
    </row>
    <row r="7" spans="1:10" ht="18" customHeight="1">
      <c r="A7" s="51" t="s">
        <v>104</v>
      </c>
      <c r="B7" s="5">
        <v>30</v>
      </c>
      <c r="C7" s="5">
        <v>20</v>
      </c>
      <c r="D7" s="5">
        <v>20</v>
      </c>
      <c r="E7" s="5">
        <v>20</v>
      </c>
      <c r="F7" s="5">
        <v>20</v>
      </c>
      <c r="G7" s="5">
        <v>20</v>
      </c>
      <c r="H7" s="5">
        <v>17</v>
      </c>
      <c r="I7" s="5">
        <v>17</v>
      </c>
      <c r="J7" s="5">
        <v>17</v>
      </c>
    </row>
    <row r="8" spans="1:10" ht="18" customHeight="1">
      <c r="A8" s="51" t="s">
        <v>105</v>
      </c>
      <c r="B8" s="5">
        <v>4837</v>
      </c>
      <c r="C8" s="5">
        <v>4723</v>
      </c>
      <c r="D8" s="5">
        <v>4895</v>
      </c>
      <c r="E8" s="5">
        <v>4824</v>
      </c>
      <c r="F8" s="5">
        <v>5680</v>
      </c>
      <c r="G8" s="5">
        <v>4595</v>
      </c>
      <c r="H8" s="5">
        <v>4622</v>
      </c>
      <c r="I8" s="5">
        <v>4210</v>
      </c>
      <c r="J8" s="5">
        <v>4227</v>
      </c>
    </row>
    <row r="9" spans="1:10" ht="18" customHeight="1">
      <c r="A9" s="51" t="s">
        <v>106</v>
      </c>
      <c r="B9" s="5">
        <v>810</v>
      </c>
      <c r="C9" s="5">
        <v>896</v>
      </c>
      <c r="D9" s="5">
        <v>975</v>
      </c>
      <c r="E9" s="5">
        <v>968</v>
      </c>
      <c r="F9" s="5">
        <v>957</v>
      </c>
      <c r="G9" s="5">
        <v>1094</v>
      </c>
      <c r="H9" s="5">
        <v>1114</v>
      </c>
      <c r="I9" s="5">
        <v>1191</v>
      </c>
      <c r="J9" s="5">
        <v>1257</v>
      </c>
    </row>
    <row r="10" spans="1:10" ht="18" customHeight="1">
      <c r="A10" s="51" t="s">
        <v>107</v>
      </c>
      <c r="B10" s="5">
        <v>16793</v>
      </c>
      <c r="C10" s="5">
        <v>17875</v>
      </c>
      <c r="D10" s="5">
        <v>18486</v>
      </c>
      <c r="E10" s="5">
        <v>18680</v>
      </c>
      <c r="F10" s="5">
        <v>19073</v>
      </c>
      <c r="G10" s="5">
        <v>17814</v>
      </c>
      <c r="H10" s="5">
        <v>17744</v>
      </c>
      <c r="I10" s="5">
        <v>18167</v>
      </c>
      <c r="J10" s="5">
        <v>18586</v>
      </c>
    </row>
    <row r="11" spans="1:10" ht="18" customHeight="1">
      <c r="A11" s="51" t="s">
        <v>108</v>
      </c>
      <c r="B11" s="5">
        <v>2023</v>
      </c>
      <c r="C11" s="5">
        <v>2195</v>
      </c>
      <c r="D11" s="5">
        <v>2042</v>
      </c>
      <c r="E11" s="5">
        <v>2228</v>
      </c>
      <c r="F11" s="5">
        <v>2254</v>
      </c>
      <c r="G11" s="5">
        <v>2235</v>
      </c>
      <c r="H11" s="5">
        <v>2255</v>
      </c>
      <c r="I11" s="5">
        <v>2229</v>
      </c>
      <c r="J11" s="5">
        <v>2151</v>
      </c>
    </row>
    <row r="12" spans="1:10" ht="18" customHeight="1">
      <c r="A12" s="51" t="s">
        <v>109</v>
      </c>
      <c r="B12" s="5">
        <v>4109</v>
      </c>
      <c r="C12" s="5">
        <v>3919</v>
      </c>
      <c r="D12" s="5">
        <v>3800</v>
      </c>
      <c r="E12" s="5">
        <v>3756</v>
      </c>
      <c r="F12" s="5">
        <v>3687</v>
      </c>
      <c r="G12" s="5">
        <v>3680</v>
      </c>
      <c r="H12" s="5">
        <v>3300</v>
      </c>
      <c r="I12" s="5">
        <v>3900</v>
      </c>
      <c r="J12" s="5">
        <v>3500</v>
      </c>
    </row>
    <row r="13" spans="1:10" ht="18" customHeight="1">
      <c r="A13" s="51" t="s">
        <v>110</v>
      </c>
      <c r="B13" s="5">
        <v>6</v>
      </c>
      <c r="C13" s="5">
        <v>3</v>
      </c>
      <c r="D13" s="5">
        <v>1</v>
      </c>
      <c r="E13" s="5">
        <v>1</v>
      </c>
      <c r="F13" s="5">
        <v>1</v>
      </c>
      <c r="G13" s="5">
        <v>1</v>
      </c>
      <c r="H13" s="5">
        <v>0</v>
      </c>
      <c r="I13" s="5">
        <v>0</v>
      </c>
      <c r="J13" s="5">
        <v>0</v>
      </c>
    </row>
    <row r="14" spans="1:10" ht="18" customHeight="1">
      <c r="A14" s="51" t="s">
        <v>111</v>
      </c>
      <c r="B14" s="5">
        <v>650</v>
      </c>
      <c r="C14" s="5">
        <v>653</v>
      </c>
      <c r="D14" s="5">
        <v>630</v>
      </c>
      <c r="E14" s="5">
        <v>653</v>
      </c>
      <c r="F14" s="5">
        <v>692</v>
      </c>
      <c r="G14" s="5">
        <v>600</v>
      </c>
      <c r="H14" s="5">
        <v>602</v>
      </c>
      <c r="I14" s="5">
        <v>658</v>
      </c>
      <c r="J14" s="5">
        <v>665</v>
      </c>
    </row>
    <row r="15" spans="1:10" ht="18" customHeight="1">
      <c r="A15" s="51" t="s">
        <v>112</v>
      </c>
      <c r="B15" s="5">
        <v>250</v>
      </c>
      <c r="C15" s="5">
        <v>275</v>
      </c>
      <c r="D15" s="5">
        <v>250</v>
      </c>
      <c r="E15" s="5">
        <v>250</v>
      </c>
      <c r="F15" s="5">
        <v>235</v>
      </c>
      <c r="G15" s="5">
        <v>206</v>
      </c>
      <c r="H15" s="5">
        <v>197</v>
      </c>
      <c r="I15" s="5">
        <v>180</v>
      </c>
      <c r="J15" s="5">
        <v>200</v>
      </c>
    </row>
    <row r="16" spans="1:10" ht="18" customHeight="1">
      <c r="A16" s="51" t="s">
        <v>113</v>
      </c>
      <c r="B16" s="5">
        <v>111</v>
      </c>
      <c r="C16" s="5">
        <v>118</v>
      </c>
      <c r="D16" s="5">
        <v>115</v>
      </c>
      <c r="E16" s="5">
        <v>90</v>
      </c>
      <c r="F16" s="5">
        <v>96</v>
      </c>
      <c r="G16" s="5">
        <v>96</v>
      </c>
      <c r="H16" s="5">
        <v>70</v>
      </c>
      <c r="I16" s="5">
        <v>53</v>
      </c>
      <c r="J16" s="5">
        <v>55</v>
      </c>
    </row>
    <row r="17" spans="1:10" ht="18" customHeight="1">
      <c r="A17" s="51" t="s">
        <v>114</v>
      </c>
      <c r="B17" s="5">
        <v>20</v>
      </c>
      <c r="C17" s="5">
        <v>20</v>
      </c>
      <c r="D17" s="5">
        <v>20</v>
      </c>
      <c r="E17" s="5">
        <v>10</v>
      </c>
      <c r="F17" s="5">
        <v>7</v>
      </c>
      <c r="G17" s="5">
        <v>8</v>
      </c>
      <c r="H17" s="5">
        <v>10</v>
      </c>
      <c r="I17" s="5">
        <v>14</v>
      </c>
      <c r="J17" s="5">
        <v>10</v>
      </c>
    </row>
    <row r="18" spans="1:10" ht="18" customHeight="1">
      <c r="A18" s="51" t="s">
        <v>115</v>
      </c>
      <c r="B18" s="5">
        <v>30</v>
      </c>
      <c r="C18" s="5">
        <v>20</v>
      </c>
      <c r="D18" s="5">
        <v>20</v>
      </c>
      <c r="E18" s="5">
        <v>20</v>
      </c>
      <c r="F18" s="5">
        <v>20</v>
      </c>
      <c r="G18" s="5">
        <v>9</v>
      </c>
      <c r="H18" s="5">
        <v>9</v>
      </c>
      <c r="I18" s="5">
        <v>9</v>
      </c>
      <c r="J18" s="5">
        <v>11</v>
      </c>
    </row>
    <row r="19" spans="1:10" ht="18" customHeight="1">
      <c r="A19" s="51" t="s">
        <v>116</v>
      </c>
      <c r="B19" s="5">
        <v>10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9</v>
      </c>
    </row>
    <row r="20" spans="1:10" ht="18" customHeight="1">
      <c r="A20" s="52" t="s">
        <v>117</v>
      </c>
      <c r="B20" s="5">
        <v>107</v>
      </c>
      <c r="C20" s="5">
        <v>104</v>
      </c>
      <c r="D20" s="5">
        <v>80</v>
      </c>
      <c r="E20" s="5">
        <v>80</v>
      </c>
      <c r="F20" s="5">
        <v>83</v>
      </c>
      <c r="G20" s="5">
        <v>80</v>
      </c>
      <c r="H20" s="5">
        <v>70</v>
      </c>
      <c r="I20" s="5">
        <v>76</v>
      </c>
      <c r="J20" s="5">
        <v>70</v>
      </c>
    </row>
    <row r="21" spans="1:10" ht="18" customHeight="1">
      <c r="A21" s="51" t="s">
        <v>118</v>
      </c>
      <c r="B21" s="5">
        <v>20</v>
      </c>
      <c r="C21" s="5">
        <v>20</v>
      </c>
      <c r="D21" s="5">
        <v>20</v>
      </c>
      <c r="E21" s="5">
        <v>21</v>
      </c>
      <c r="F21" s="5">
        <v>20</v>
      </c>
      <c r="G21" s="5">
        <v>19</v>
      </c>
      <c r="H21" s="5">
        <v>22</v>
      </c>
      <c r="I21" s="5">
        <v>23</v>
      </c>
      <c r="J21" s="5">
        <v>22</v>
      </c>
    </row>
    <row r="22" spans="1:10" ht="18" customHeight="1">
      <c r="A22" s="51" t="s">
        <v>119</v>
      </c>
      <c r="B22" s="5">
        <v>49</v>
      </c>
      <c r="C22" s="2"/>
      <c r="D22" s="5">
        <v>43</v>
      </c>
      <c r="E22" s="5">
        <v>43</v>
      </c>
      <c r="F22" s="5">
        <v>41</v>
      </c>
      <c r="G22" s="5">
        <v>41</v>
      </c>
      <c r="H22" s="5">
        <v>38</v>
      </c>
      <c r="I22" s="5">
        <v>38</v>
      </c>
      <c r="J22" s="5">
        <v>37</v>
      </c>
    </row>
    <row r="23" spans="1:10" ht="18" customHeight="1">
      <c r="A23" s="51" t="s">
        <v>120</v>
      </c>
      <c r="B23" s="5">
        <v>177</v>
      </c>
      <c r="C23" s="5">
        <v>78</v>
      </c>
      <c r="D23" s="5">
        <v>78</v>
      </c>
      <c r="E23" s="5">
        <v>76</v>
      </c>
      <c r="F23" s="5">
        <v>74</v>
      </c>
      <c r="G23" s="5">
        <v>76</v>
      </c>
      <c r="H23" s="5">
        <v>73</v>
      </c>
      <c r="I23" s="5">
        <v>70</v>
      </c>
      <c r="J23" s="5">
        <v>67</v>
      </c>
    </row>
    <row r="24" ht="18" customHeight="1">
      <c r="A24" s="1" t="s">
        <v>80</v>
      </c>
    </row>
    <row r="25" spans="1:10" ht="18" customHeight="1">
      <c r="A25" s="12" t="s">
        <v>81</v>
      </c>
      <c r="H25" s="12" t="s">
        <v>21</v>
      </c>
      <c r="J25" s="42" t="s">
        <v>99</v>
      </c>
    </row>
    <row r="26" spans="1:13" s="14" customFormat="1" ht="18" customHeight="1">
      <c r="A26" s="49" t="s">
        <v>100</v>
      </c>
      <c r="B26" s="13" t="s">
        <v>2</v>
      </c>
      <c r="C26" s="13" t="s">
        <v>3</v>
      </c>
      <c r="D26" s="13" t="s">
        <v>4</v>
      </c>
      <c r="E26" s="13" t="s">
        <v>5</v>
      </c>
      <c r="F26" s="13" t="s">
        <v>6</v>
      </c>
      <c r="G26" s="13" t="s">
        <v>7</v>
      </c>
      <c r="H26" s="13" t="s">
        <v>8</v>
      </c>
      <c r="I26" s="13" t="s">
        <v>9</v>
      </c>
      <c r="J26" s="13" t="s">
        <v>10</v>
      </c>
      <c r="M26" s="50"/>
    </row>
    <row r="27" spans="1:10" ht="18" customHeight="1">
      <c r="A27" s="51" t="s">
        <v>101</v>
      </c>
      <c r="B27" s="5">
        <v>17</v>
      </c>
      <c r="C27" s="5">
        <v>17</v>
      </c>
      <c r="D27" s="5">
        <v>17</v>
      </c>
      <c r="E27" s="5">
        <v>16</v>
      </c>
      <c r="F27" s="5">
        <v>17</v>
      </c>
      <c r="G27" s="5">
        <v>16</v>
      </c>
      <c r="H27" s="5">
        <v>16</v>
      </c>
      <c r="I27" s="5">
        <v>11</v>
      </c>
      <c r="J27" s="5">
        <v>11</v>
      </c>
    </row>
    <row r="28" spans="1:10" ht="18" customHeight="1">
      <c r="A28" s="51" t="s">
        <v>121</v>
      </c>
      <c r="B28" s="5">
        <v>5</v>
      </c>
      <c r="C28" s="5">
        <v>5</v>
      </c>
      <c r="D28" s="5">
        <v>5</v>
      </c>
      <c r="E28" s="5">
        <v>5</v>
      </c>
      <c r="F28" s="5">
        <v>5</v>
      </c>
      <c r="G28" s="5">
        <v>5</v>
      </c>
      <c r="H28" s="5">
        <v>5</v>
      </c>
      <c r="I28" s="5">
        <v>5</v>
      </c>
      <c r="J28" s="5">
        <v>5</v>
      </c>
    </row>
    <row r="29" spans="1:10" ht="18" customHeight="1">
      <c r="A29" s="51" t="s">
        <v>122</v>
      </c>
      <c r="B29" s="5">
        <v>6</v>
      </c>
      <c r="C29" s="5">
        <v>6</v>
      </c>
      <c r="D29" s="5">
        <v>6</v>
      </c>
      <c r="E29" s="5">
        <v>6</v>
      </c>
      <c r="F29" s="5">
        <v>6</v>
      </c>
      <c r="G29" s="5">
        <v>6</v>
      </c>
      <c r="H29" s="5">
        <v>6</v>
      </c>
      <c r="I29" s="5">
        <v>6</v>
      </c>
      <c r="J29" s="5">
        <v>6</v>
      </c>
    </row>
    <row r="30" spans="1:10" ht="18" customHeight="1">
      <c r="A30" s="51" t="s">
        <v>123</v>
      </c>
      <c r="B30" s="5">
        <v>28</v>
      </c>
      <c r="C30" s="5">
        <v>28</v>
      </c>
      <c r="D30" s="5">
        <v>28</v>
      </c>
      <c r="E30" s="5">
        <v>28</v>
      </c>
      <c r="F30" s="5">
        <v>28</v>
      </c>
      <c r="G30" s="5">
        <v>28</v>
      </c>
      <c r="H30" s="5">
        <v>28</v>
      </c>
      <c r="I30" s="5">
        <v>28</v>
      </c>
      <c r="J30" s="5">
        <v>28</v>
      </c>
    </row>
    <row r="31" spans="1:10" ht="18" customHeight="1">
      <c r="A31" s="51" t="s">
        <v>124</v>
      </c>
      <c r="B31" s="5">
        <v>10</v>
      </c>
      <c r="C31" s="5">
        <v>10</v>
      </c>
      <c r="D31" s="5">
        <v>10</v>
      </c>
      <c r="E31" s="5">
        <v>10</v>
      </c>
      <c r="F31" s="5">
        <v>10</v>
      </c>
      <c r="G31" s="5">
        <v>10</v>
      </c>
      <c r="H31" s="5">
        <v>10</v>
      </c>
      <c r="I31" s="5">
        <v>9</v>
      </c>
      <c r="J31" s="5">
        <v>9</v>
      </c>
    </row>
    <row r="32" spans="1:10" ht="18" customHeight="1">
      <c r="A32" s="51" t="s">
        <v>104</v>
      </c>
      <c r="B32" s="5">
        <v>16</v>
      </c>
      <c r="C32" s="5">
        <v>16</v>
      </c>
      <c r="D32" s="5">
        <v>16</v>
      </c>
      <c r="E32" s="5">
        <v>16</v>
      </c>
      <c r="F32" s="5">
        <v>16</v>
      </c>
      <c r="G32" s="5">
        <v>16</v>
      </c>
      <c r="H32" s="5">
        <v>16</v>
      </c>
      <c r="I32" s="5">
        <v>16</v>
      </c>
      <c r="J32" s="5">
        <v>16</v>
      </c>
    </row>
    <row r="33" spans="1:10" ht="18" customHeight="1">
      <c r="A33" s="51" t="s">
        <v>116</v>
      </c>
      <c r="B33" s="5">
        <v>39</v>
      </c>
      <c r="C33" s="5">
        <v>39</v>
      </c>
      <c r="D33" s="5">
        <v>39</v>
      </c>
      <c r="E33" s="5">
        <v>39</v>
      </c>
      <c r="F33" s="5">
        <v>39</v>
      </c>
      <c r="G33" s="5">
        <v>39</v>
      </c>
      <c r="H33" s="5">
        <v>39</v>
      </c>
      <c r="I33" s="5">
        <v>39</v>
      </c>
      <c r="J33" s="5">
        <v>39</v>
      </c>
    </row>
    <row r="34" spans="1:10" ht="18" customHeight="1">
      <c r="A34" s="51" t="s">
        <v>108</v>
      </c>
      <c r="B34" s="5">
        <v>595</v>
      </c>
      <c r="C34" s="5">
        <v>601</v>
      </c>
      <c r="D34" s="5">
        <v>564</v>
      </c>
      <c r="E34" s="5">
        <v>621</v>
      </c>
      <c r="F34" s="5">
        <v>621</v>
      </c>
      <c r="G34" s="5">
        <v>607</v>
      </c>
      <c r="H34" s="5">
        <v>569</v>
      </c>
      <c r="I34" s="5">
        <v>496</v>
      </c>
      <c r="J34" s="5">
        <v>524</v>
      </c>
    </row>
    <row r="35" spans="1:10" ht="18" customHeight="1">
      <c r="A35" s="51" t="s">
        <v>115</v>
      </c>
      <c r="B35" s="5">
        <v>32</v>
      </c>
      <c r="C35" s="5">
        <v>32</v>
      </c>
      <c r="D35" s="5">
        <v>32</v>
      </c>
      <c r="E35" s="5">
        <v>32</v>
      </c>
      <c r="F35" s="5">
        <v>32</v>
      </c>
      <c r="G35" s="5">
        <v>32</v>
      </c>
      <c r="H35" s="5">
        <v>32</v>
      </c>
      <c r="I35" s="5">
        <v>32</v>
      </c>
      <c r="J35" s="5">
        <v>32</v>
      </c>
    </row>
    <row r="36" spans="1:10" ht="18" customHeight="1">
      <c r="A36" s="51" t="s">
        <v>125</v>
      </c>
      <c r="B36" s="2"/>
      <c r="C36" s="2"/>
      <c r="D36" s="2"/>
      <c r="E36" s="2"/>
      <c r="F36" s="2"/>
      <c r="G36" s="5">
        <v>359</v>
      </c>
      <c r="H36" s="5">
        <v>379</v>
      </c>
      <c r="I36" s="5">
        <v>388</v>
      </c>
      <c r="J36" s="5">
        <v>378</v>
      </c>
    </row>
    <row r="37" spans="1:10" ht="18" customHeight="1">
      <c r="A37" s="51" t="s">
        <v>126</v>
      </c>
      <c r="B37" s="2"/>
      <c r="C37" s="2"/>
      <c r="D37" s="2"/>
      <c r="E37" s="2"/>
      <c r="F37" s="2"/>
      <c r="G37" s="2"/>
      <c r="H37" s="2"/>
      <c r="I37" s="5">
        <v>1748</v>
      </c>
      <c r="J37" s="5">
        <v>1649</v>
      </c>
    </row>
    <row r="38" ht="18" customHeight="1">
      <c r="A38" s="1" t="s">
        <v>80</v>
      </c>
    </row>
    <row r="39" ht="27" customHeight="1">
      <c r="A39" s="11" t="s">
        <v>330</v>
      </c>
    </row>
    <row r="40" spans="1:13" ht="15" customHeight="1">
      <c r="A40" s="12" t="s">
        <v>165</v>
      </c>
      <c r="K40" s="12" t="s">
        <v>21</v>
      </c>
      <c r="L40" s="25"/>
      <c r="M40" s="53" t="s">
        <v>99</v>
      </c>
    </row>
    <row r="41" spans="1:13" s="14" customFormat="1" ht="24.75" customHeight="1">
      <c r="A41" s="49" t="s">
        <v>100</v>
      </c>
      <c r="B41" s="13" t="s">
        <v>11</v>
      </c>
      <c r="C41" s="13" t="s">
        <v>15</v>
      </c>
      <c r="D41" s="13" t="s">
        <v>16</v>
      </c>
      <c r="E41" s="13" t="s">
        <v>18</v>
      </c>
      <c r="F41" s="13" t="s">
        <v>19</v>
      </c>
      <c r="G41" s="13" t="s">
        <v>127</v>
      </c>
      <c r="H41" s="13" t="s">
        <v>128</v>
      </c>
      <c r="I41" s="13" t="s">
        <v>129</v>
      </c>
      <c r="J41" s="13" t="s">
        <v>130</v>
      </c>
      <c r="K41" s="13" t="s">
        <v>315</v>
      </c>
      <c r="L41" s="13" t="s">
        <v>316</v>
      </c>
      <c r="M41" s="40" t="s">
        <v>318</v>
      </c>
    </row>
    <row r="42" spans="1:13" ht="24.75" customHeight="1">
      <c r="A42" s="51" t="s">
        <v>101</v>
      </c>
      <c r="B42" s="5">
        <v>12</v>
      </c>
      <c r="C42" s="5">
        <v>12</v>
      </c>
      <c r="D42" s="5">
        <v>12</v>
      </c>
      <c r="E42" s="5">
        <v>12</v>
      </c>
      <c r="F42" s="5">
        <v>12</v>
      </c>
      <c r="G42" s="5">
        <v>12</v>
      </c>
      <c r="H42" s="5">
        <v>12</v>
      </c>
      <c r="I42" s="5">
        <v>12</v>
      </c>
      <c r="J42" s="5">
        <v>11</v>
      </c>
      <c r="K42" s="5">
        <v>11</v>
      </c>
      <c r="L42" s="5">
        <v>11</v>
      </c>
      <c r="M42" s="54">
        <v>11</v>
      </c>
    </row>
    <row r="43" spans="1:13" ht="24.75" customHeight="1">
      <c r="A43" s="51" t="s">
        <v>121</v>
      </c>
      <c r="B43" s="5">
        <v>13</v>
      </c>
      <c r="C43" s="5">
        <v>12</v>
      </c>
      <c r="D43" s="5">
        <v>13</v>
      </c>
      <c r="E43" s="5">
        <v>13</v>
      </c>
      <c r="F43" s="5">
        <v>13</v>
      </c>
      <c r="G43" s="5">
        <v>13</v>
      </c>
      <c r="H43" s="5">
        <v>13</v>
      </c>
      <c r="I43" s="5">
        <v>13</v>
      </c>
      <c r="J43" s="5">
        <v>13</v>
      </c>
      <c r="K43" s="5">
        <v>13</v>
      </c>
      <c r="L43" s="6">
        <v>13</v>
      </c>
      <c r="M43" s="54">
        <v>13</v>
      </c>
    </row>
    <row r="44" spans="1:13" ht="24.75" customHeight="1">
      <c r="A44" s="51" t="s">
        <v>104</v>
      </c>
      <c r="B44" s="5">
        <v>33</v>
      </c>
      <c r="C44" s="5">
        <v>17</v>
      </c>
      <c r="D44" s="5">
        <v>17</v>
      </c>
      <c r="E44" s="5">
        <v>17</v>
      </c>
      <c r="F44" s="5">
        <v>17</v>
      </c>
      <c r="G44" s="5">
        <v>17</v>
      </c>
      <c r="H44" s="5">
        <v>17</v>
      </c>
      <c r="I44" s="5">
        <v>17</v>
      </c>
      <c r="J44" s="5">
        <v>17</v>
      </c>
      <c r="K44" s="5">
        <v>17</v>
      </c>
      <c r="L44" s="5">
        <v>17</v>
      </c>
      <c r="M44" s="54">
        <v>17</v>
      </c>
    </row>
    <row r="45" spans="1:13" ht="24.75" customHeight="1">
      <c r="A45" s="51" t="s">
        <v>105</v>
      </c>
      <c r="B45" s="5">
        <v>5677</v>
      </c>
      <c r="C45" s="5">
        <v>5600</v>
      </c>
      <c r="D45" s="5">
        <v>5754</v>
      </c>
      <c r="E45" s="5">
        <v>5824</v>
      </c>
      <c r="F45" s="5">
        <v>5847</v>
      </c>
      <c r="G45" s="5">
        <v>5960</v>
      </c>
      <c r="H45" s="5">
        <v>6091</v>
      </c>
      <c r="I45" s="5">
        <v>6104</v>
      </c>
      <c r="J45" s="5">
        <v>6199</v>
      </c>
      <c r="K45" s="5">
        <v>6241</v>
      </c>
      <c r="L45" s="5">
        <v>6237</v>
      </c>
      <c r="M45" s="54">
        <v>6251</v>
      </c>
    </row>
    <row r="46" spans="1:13" ht="24.75" customHeight="1">
      <c r="A46" s="39" t="s">
        <v>303</v>
      </c>
      <c r="B46" s="5">
        <v>1231</v>
      </c>
      <c r="C46" s="5">
        <v>1633</v>
      </c>
      <c r="D46" s="5">
        <v>1736</v>
      </c>
      <c r="E46" s="5">
        <v>1826</v>
      </c>
      <c r="F46" s="5">
        <v>1780</v>
      </c>
      <c r="G46" s="5">
        <v>1709</v>
      </c>
      <c r="H46" s="5">
        <v>1670</v>
      </c>
      <c r="I46" s="5">
        <v>1829</v>
      </c>
      <c r="J46" s="5">
        <v>1787</v>
      </c>
      <c r="K46" s="5">
        <v>1669</v>
      </c>
      <c r="L46" s="5">
        <v>1683</v>
      </c>
      <c r="M46" s="54">
        <v>1610</v>
      </c>
    </row>
    <row r="47" spans="1:14" ht="24.75" customHeight="1">
      <c r="A47" s="51" t="s">
        <v>107</v>
      </c>
      <c r="B47" s="2"/>
      <c r="C47" s="2"/>
      <c r="D47" s="5">
        <v>5000</v>
      </c>
      <c r="E47" s="5">
        <v>5000</v>
      </c>
      <c r="F47" s="5">
        <v>20000</v>
      </c>
      <c r="G47" s="5">
        <v>25000</v>
      </c>
      <c r="H47" s="5">
        <v>25000</v>
      </c>
      <c r="I47" s="5">
        <v>27800</v>
      </c>
      <c r="J47" s="5">
        <v>27800</v>
      </c>
      <c r="K47" s="5">
        <v>27800</v>
      </c>
      <c r="L47" s="2"/>
      <c r="M47" s="55"/>
      <c r="N47" s="12" t="s">
        <v>321</v>
      </c>
    </row>
    <row r="48" spans="1:13" ht="24.75" customHeight="1">
      <c r="A48" s="51" t="s">
        <v>108</v>
      </c>
      <c r="B48" s="5">
        <v>2600</v>
      </c>
      <c r="C48" s="5">
        <v>2500</v>
      </c>
      <c r="D48" s="5">
        <v>2200</v>
      </c>
      <c r="E48" s="5">
        <v>2100</v>
      </c>
      <c r="F48" s="5">
        <v>1968</v>
      </c>
      <c r="G48" s="5">
        <v>1900</v>
      </c>
      <c r="H48" s="5">
        <v>1730</v>
      </c>
      <c r="I48" s="5">
        <v>1730</v>
      </c>
      <c r="J48" s="5">
        <v>1735</v>
      </c>
      <c r="K48" s="5">
        <v>1469</v>
      </c>
      <c r="L48" s="5">
        <v>1404</v>
      </c>
      <c r="M48" s="54">
        <v>1432</v>
      </c>
    </row>
    <row r="49" spans="1:13" ht="24.75" customHeight="1">
      <c r="A49" s="56" t="s">
        <v>304</v>
      </c>
      <c r="B49" s="5">
        <v>4000</v>
      </c>
      <c r="C49" s="5">
        <v>5800</v>
      </c>
      <c r="D49" s="5">
        <v>5900</v>
      </c>
      <c r="E49" s="5">
        <v>5770</v>
      </c>
      <c r="F49" s="5">
        <v>5955</v>
      </c>
      <c r="G49" s="5">
        <v>6072</v>
      </c>
      <c r="H49" s="5">
        <v>6088</v>
      </c>
      <c r="I49" s="5">
        <v>5922</v>
      </c>
      <c r="J49" s="5">
        <v>3021</v>
      </c>
      <c r="K49" s="5">
        <v>2200</v>
      </c>
      <c r="L49" s="5">
        <v>2039</v>
      </c>
      <c r="M49" s="54">
        <v>1117</v>
      </c>
    </row>
    <row r="50" spans="1:13" ht="24.75" customHeight="1">
      <c r="A50" s="56" t="s">
        <v>305</v>
      </c>
      <c r="B50" s="5">
        <v>150</v>
      </c>
      <c r="C50" s="5">
        <v>150</v>
      </c>
      <c r="D50" s="5">
        <v>130</v>
      </c>
      <c r="E50" s="5">
        <v>130</v>
      </c>
      <c r="F50" s="5">
        <v>200</v>
      </c>
      <c r="G50" s="5">
        <v>150</v>
      </c>
      <c r="H50" s="5">
        <v>102</v>
      </c>
      <c r="I50" s="5">
        <v>93</v>
      </c>
      <c r="J50" s="5">
        <v>48</v>
      </c>
      <c r="K50" s="5">
        <v>50</v>
      </c>
      <c r="L50" s="5">
        <v>43</v>
      </c>
      <c r="M50" s="54">
        <v>45</v>
      </c>
    </row>
    <row r="51" spans="1:13" ht="24.75" customHeight="1">
      <c r="A51" s="56" t="s">
        <v>306</v>
      </c>
      <c r="B51" s="5">
        <v>49</v>
      </c>
      <c r="C51" s="5">
        <v>35</v>
      </c>
      <c r="D51" s="5">
        <v>35</v>
      </c>
      <c r="E51" s="5">
        <v>35</v>
      </c>
      <c r="F51" s="5">
        <v>38</v>
      </c>
      <c r="G51" s="5">
        <v>40</v>
      </c>
      <c r="H51" s="5">
        <v>38</v>
      </c>
      <c r="I51" s="5">
        <v>30</v>
      </c>
      <c r="J51" s="5">
        <v>22</v>
      </c>
      <c r="K51" s="5">
        <v>20</v>
      </c>
      <c r="L51" s="5"/>
      <c r="M51" s="57" t="s">
        <v>322</v>
      </c>
    </row>
    <row r="52" spans="1:13" ht="24.75" customHeight="1">
      <c r="A52" s="51" t="s">
        <v>114</v>
      </c>
      <c r="B52" s="5">
        <v>10</v>
      </c>
      <c r="C52" s="5">
        <v>10</v>
      </c>
      <c r="D52" s="5">
        <v>10</v>
      </c>
      <c r="E52" s="5">
        <v>10</v>
      </c>
      <c r="F52" s="5">
        <v>11</v>
      </c>
      <c r="G52" s="5">
        <v>12</v>
      </c>
      <c r="H52" s="5">
        <v>10</v>
      </c>
      <c r="I52" s="5">
        <v>12</v>
      </c>
      <c r="J52" s="5">
        <v>12</v>
      </c>
      <c r="K52" s="5">
        <v>9</v>
      </c>
      <c r="L52" s="5">
        <v>14</v>
      </c>
      <c r="M52" s="54">
        <v>14</v>
      </c>
    </row>
    <row r="53" spans="1:13" ht="24.75" customHeight="1">
      <c r="A53" s="51" t="s">
        <v>115</v>
      </c>
      <c r="B53" s="5">
        <v>15</v>
      </c>
      <c r="C53" s="5">
        <v>15</v>
      </c>
      <c r="D53" s="5">
        <v>15</v>
      </c>
      <c r="E53" s="5">
        <v>15</v>
      </c>
      <c r="F53" s="5">
        <v>15</v>
      </c>
      <c r="G53" s="5">
        <v>15</v>
      </c>
      <c r="H53" s="5">
        <v>15</v>
      </c>
      <c r="I53" s="5">
        <v>15</v>
      </c>
      <c r="J53" s="5">
        <v>15</v>
      </c>
      <c r="K53" s="5">
        <v>15</v>
      </c>
      <c r="L53" s="5">
        <v>15</v>
      </c>
      <c r="M53" s="54">
        <v>15</v>
      </c>
    </row>
    <row r="54" spans="1:13" ht="24.75" customHeight="1">
      <c r="A54" s="51" t="s">
        <v>116</v>
      </c>
      <c r="B54" s="5">
        <v>13</v>
      </c>
      <c r="C54" s="5">
        <v>13</v>
      </c>
      <c r="D54" s="5">
        <v>13</v>
      </c>
      <c r="E54" s="5">
        <v>13</v>
      </c>
      <c r="F54" s="5">
        <v>13</v>
      </c>
      <c r="G54" s="5">
        <v>13</v>
      </c>
      <c r="H54" s="5">
        <v>13</v>
      </c>
      <c r="I54" s="5">
        <v>13</v>
      </c>
      <c r="J54" s="5">
        <v>13</v>
      </c>
      <c r="K54" s="5">
        <v>14</v>
      </c>
      <c r="L54" s="5"/>
      <c r="M54" s="54">
        <v>14</v>
      </c>
    </row>
    <row r="55" spans="1:13" ht="24.75" customHeight="1">
      <c r="A55" s="56" t="s">
        <v>307</v>
      </c>
      <c r="B55" s="5">
        <v>80</v>
      </c>
      <c r="C55" s="5">
        <v>75</v>
      </c>
      <c r="D55" s="5">
        <v>100</v>
      </c>
      <c r="E55" s="5">
        <v>80</v>
      </c>
      <c r="F55" s="5">
        <v>85</v>
      </c>
      <c r="G55" s="5">
        <v>97</v>
      </c>
      <c r="H55" s="5">
        <v>98</v>
      </c>
      <c r="I55" s="5">
        <v>105</v>
      </c>
      <c r="J55" s="5">
        <v>95</v>
      </c>
      <c r="K55" s="5">
        <v>98</v>
      </c>
      <c r="L55" s="5">
        <v>104</v>
      </c>
      <c r="M55" s="54">
        <v>104</v>
      </c>
    </row>
    <row r="56" spans="1:13" ht="24.75" customHeight="1">
      <c r="A56" s="56" t="s">
        <v>308</v>
      </c>
      <c r="B56" s="5">
        <v>22</v>
      </c>
      <c r="C56" s="5">
        <v>25</v>
      </c>
      <c r="D56" s="5">
        <v>24</v>
      </c>
      <c r="E56" s="5">
        <v>23</v>
      </c>
      <c r="F56" s="5">
        <v>20</v>
      </c>
      <c r="G56" s="5">
        <v>20</v>
      </c>
      <c r="H56" s="5">
        <v>19</v>
      </c>
      <c r="I56" s="5">
        <v>18</v>
      </c>
      <c r="J56" s="5">
        <v>17</v>
      </c>
      <c r="K56" s="5">
        <v>19</v>
      </c>
      <c r="L56" s="5">
        <v>20</v>
      </c>
      <c r="M56" s="54">
        <v>18</v>
      </c>
    </row>
    <row r="57" spans="1:14" ht="24.75" customHeight="1">
      <c r="A57" s="51" t="s">
        <v>119</v>
      </c>
      <c r="B57" s="5">
        <v>35</v>
      </c>
      <c r="C57" s="5">
        <v>30</v>
      </c>
      <c r="D57" s="5">
        <v>30</v>
      </c>
      <c r="E57" s="5">
        <v>29</v>
      </c>
      <c r="F57" s="5">
        <v>27</v>
      </c>
      <c r="G57" s="5">
        <v>30</v>
      </c>
      <c r="H57" s="5">
        <v>36</v>
      </c>
      <c r="I57" s="5">
        <v>42</v>
      </c>
      <c r="J57" s="5">
        <v>44</v>
      </c>
      <c r="K57" s="5">
        <v>44</v>
      </c>
      <c r="L57" s="2"/>
      <c r="M57" s="55"/>
      <c r="N57" s="12" t="s">
        <v>321</v>
      </c>
    </row>
    <row r="58" spans="1:13" ht="24.75" customHeight="1">
      <c r="A58" s="56" t="s">
        <v>309</v>
      </c>
      <c r="B58" s="5">
        <v>71</v>
      </c>
      <c r="C58" s="5">
        <v>68</v>
      </c>
      <c r="D58" s="5">
        <v>67</v>
      </c>
      <c r="E58" s="5">
        <v>60</v>
      </c>
      <c r="F58" s="5">
        <v>60</v>
      </c>
      <c r="G58" s="5">
        <v>59</v>
      </c>
      <c r="H58" s="5">
        <v>60</v>
      </c>
      <c r="I58" s="5">
        <v>63</v>
      </c>
      <c r="J58" s="5">
        <v>62</v>
      </c>
      <c r="K58" s="5">
        <v>63</v>
      </c>
      <c r="L58" s="5">
        <v>64</v>
      </c>
      <c r="M58" s="54">
        <v>61</v>
      </c>
    </row>
    <row r="59" spans="1:13" ht="24.75" customHeight="1">
      <c r="A59" s="51" t="s">
        <v>122</v>
      </c>
      <c r="B59" s="5">
        <v>8</v>
      </c>
      <c r="C59" s="5">
        <v>8</v>
      </c>
      <c r="D59" s="5">
        <v>8</v>
      </c>
      <c r="E59" s="5">
        <v>8</v>
      </c>
      <c r="F59" s="5">
        <v>8</v>
      </c>
      <c r="G59" s="5">
        <v>8</v>
      </c>
      <c r="H59" s="5">
        <v>8</v>
      </c>
      <c r="I59" s="5">
        <v>8</v>
      </c>
      <c r="J59" s="5">
        <v>8</v>
      </c>
      <c r="K59" s="5">
        <v>8</v>
      </c>
      <c r="L59" s="6">
        <v>8</v>
      </c>
      <c r="M59" s="54">
        <v>8</v>
      </c>
    </row>
    <row r="60" spans="1:13" ht="24.75" customHeight="1">
      <c r="A60" s="51" t="s">
        <v>123</v>
      </c>
      <c r="B60" s="5">
        <v>29</v>
      </c>
      <c r="C60" s="5">
        <v>29</v>
      </c>
      <c r="D60" s="5">
        <v>29</v>
      </c>
      <c r="E60" s="2"/>
      <c r="F60" s="2"/>
      <c r="G60" s="2"/>
      <c r="H60" s="2"/>
      <c r="I60" s="2"/>
      <c r="J60" s="2"/>
      <c r="K60" s="2"/>
      <c r="L60" s="2"/>
      <c r="M60" s="58"/>
    </row>
    <row r="61" spans="1:13" ht="24.75" customHeight="1">
      <c r="A61" s="51" t="s">
        <v>125</v>
      </c>
      <c r="B61" s="5">
        <v>370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58"/>
    </row>
    <row r="62" spans="1:4" ht="15" customHeight="1">
      <c r="A62" s="1" t="s">
        <v>80</v>
      </c>
      <c r="C62" s="12" t="s">
        <v>313</v>
      </c>
      <c r="D62" s="59"/>
    </row>
    <row r="63" spans="1:12" ht="15" customHeight="1">
      <c r="A63" s="12" t="s">
        <v>310</v>
      </c>
      <c r="L63" s="23"/>
    </row>
    <row r="64" spans="1:3" ht="15" customHeight="1">
      <c r="A64" s="60" t="s">
        <v>106</v>
      </c>
      <c r="B64" s="59" t="s">
        <v>302</v>
      </c>
      <c r="C64" s="12" t="s">
        <v>303</v>
      </c>
    </row>
    <row r="65" spans="1:3" ht="13.5">
      <c r="A65" s="60" t="s">
        <v>109</v>
      </c>
      <c r="B65" s="59" t="s">
        <v>302</v>
      </c>
      <c r="C65" s="12" t="s">
        <v>304</v>
      </c>
    </row>
    <row r="66" spans="1:3" ht="13.5">
      <c r="A66" s="60" t="s">
        <v>301</v>
      </c>
      <c r="B66" s="59" t="s">
        <v>302</v>
      </c>
      <c r="C66" s="12" t="s">
        <v>305</v>
      </c>
    </row>
    <row r="67" spans="1:3" ht="13.5">
      <c r="A67" s="60" t="s">
        <v>113</v>
      </c>
      <c r="B67" s="59" t="s">
        <v>302</v>
      </c>
      <c r="C67" s="12" t="s">
        <v>306</v>
      </c>
    </row>
    <row r="68" spans="1:3" ht="24">
      <c r="A68" s="61" t="s">
        <v>117</v>
      </c>
      <c r="B68" s="59" t="s">
        <v>302</v>
      </c>
      <c r="C68" s="12" t="s">
        <v>307</v>
      </c>
    </row>
    <row r="69" spans="1:3" ht="13.5">
      <c r="A69" s="60" t="s">
        <v>118</v>
      </c>
      <c r="B69" s="59" t="s">
        <v>302</v>
      </c>
      <c r="C69" s="12" t="s">
        <v>308</v>
      </c>
    </row>
    <row r="70" spans="1:3" ht="13.5">
      <c r="A70" s="60" t="s">
        <v>120</v>
      </c>
      <c r="B70" s="59" t="s">
        <v>302</v>
      </c>
      <c r="C70" s="12" t="s">
        <v>309</v>
      </c>
    </row>
  </sheetData>
  <sheetProtection/>
  <dataValidations count="1">
    <dataValidation allowBlank="1" showInputMessage="1" showErrorMessage="1" imeMode="hiragana" sqref="A59:A62 E63 A25:IV26 B38:IV39 A57 A47:A48 A52:A54 B24:IV24 A72:A65536 M62:IV63 L63 F62:K63 C62 A64:A70 A41:K41 A40:G40 L40:IV41 I40 K40 A1:IV3 A2:A45"/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3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N89"/>
  <sheetViews>
    <sheetView zoomScaleSheetLayoutView="85" zoomScalePageLayoutView="0" workbookViewId="0" topLeftCell="A1">
      <selection activeCell="A1" sqref="A1"/>
    </sheetView>
  </sheetViews>
  <sheetFormatPr defaultColWidth="10.625" defaultRowHeight="13.5"/>
  <cols>
    <col min="1" max="1" width="4.625" style="12" customWidth="1"/>
    <col min="2" max="3" width="12.625" style="12" customWidth="1"/>
    <col min="4" max="4" width="30.625" style="12" customWidth="1"/>
    <col min="5" max="5" width="10.125" style="12" customWidth="1"/>
    <col min="6" max="6" width="20.625" style="12" customWidth="1"/>
    <col min="7" max="7" width="23.125" style="12" customWidth="1"/>
    <col min="8" max="16384" width="10.625" style="12" customWidth="1"/>
  </cols>
  <sheetData>
    <row r="1" spans="1:14" ht="19.5" customHeight="1">
      <c r="A1" s="11" t="s">
        <v>131</v>
      </c>
      <c r="H1" s="28"/>
      <c r="I1" s="1"/>
      <c r="J1" s="1"/>
      <c r="K1" s="1"/>
      <c r="L1" s="1"/>
      <c r="M1" s="1"/>
      <c r="N1" s="1"/>
    </row>
    <row r="2" spans="7:14" ht="15" customHeight="1">
      <c r="G2" s="42" t="s">
        <v>323</v>
      </c>
      <c r="H2" s="1"/>
      <c r="I2" s="1"/>
      <c r="J2" s="1"/>
      <c r="K2" s="1"/>
      <c r="L2" s="1"/>
      <c r="M2" s="1"/>
      <c r="N2" s="29"/>
    </row>
    <row r="3" spans="1:14" s="14" customFormat="1" ht="19.5" customHeight="1">
      <c r="A3" s="213" t="s">
        <v>132</v>
      </c>
      <c r="B3" s="222"/>
      <c r="C3" s="214"/>
      <c r="D3" s="13" t="s">
        <v>133</v>
      </c>
      <c r="E3" s="13" t="s">
        <v>134</v>
      </c>
      <c r="F3" s="13" t="s">
        <v>135</v>
      </c>
      <c r="G3" s="13" t="s">
        <v>136</v>
      </c>
      <c r="H3" s="223"/>
      <c r="I3" s="223"/>
      <c r="J3" s="223"/>
      <c r="K3" s="25"/>
      <c r="L3" s="25"/>
      <c r="M3" s="25"/>
      <c r="N3" s="25"/>
    </row>
    <row r="4" spans="1:14" ht="19.5" customHeight="1">
      <c r="A4" s="15">
        <v>1</v>
      </c>
      <c r="B4" s="6" t="s">
        <v>137</v>
      </c>
      <c r="C4" s="6" t="s">
        <v>138</v>
      </c>
      <c r="D4" s="6" t="s">
        <v>139</v>
      </c>
      <c r="E4" s="16" t="s">
        <v>235</v>
      </c>
      <c r="F4" s="17">
        <v>18504</v>
      </c>
      <c r="G4" s="6" t="s">
        <v>140</v>
      </c>
      <c r="H4" s="30"/>
      <c r="I4" s="24"/>
      <c r="J4" s="24"/>
      <c r="K4" s="24"/>
      <c r="L4" s="31"/>
      <c r="M4" s="32"/>
      <c r="N4" s="24"/>
    </row>
    <row r="5" spans="1:14" ht="19.5" customHeight="1">
      <c r="A5" s="15">
        <v>2</v>
      </c>
      <c r="B5" s="6" t="s">
        <v>137</v>
      </c>
      <c r="C5" s="6" t="s">
        <v>138</v>
      </c>
      <c r="D5" s="6" t="s">
        <v>141</v>
      </c>
      <c r="E5" s="16" t="s">
        <v>236</v>
      </c>
      <c r="F5" s="17">
        <v>19984</v>
      </c>
      <c r="G5" s="6" t="s">
        <v>142</v>
      </c>
      <c r="H5" s="30"/>
      <c r="I5" s="24"/>
      <c r="J5" s="24"/>
      <c r="K5" s="24"/>
      <c r="L5" s="31"/>
      <c r="M5" s="32"/>
      <c r="N5" s="24"/>
    </row>
    <row r="6" spans="1:14" ht="19.5" customHeight="1">
      <c r="A6" s="15">
        <v>3</v>
      </c>
      <c r="B6" s="6" t="s">
        <v>137</v>
      </c>
      <c r="C6" s="6" t="s">
        <v>138</v>
      </c>
      <c r="D6" s="6" t="s">
        <v>143</v>
      </c>
      <c r="E6" s="16" t="s">
        <v>236</v>
      </c>
      <c r="F6" s="17">
        <v>19984</v>
      </c>
      <c r="G6" s="6" t="s">
        <v>142</v>
      </c>
      <c r="H6" s="30"/>
      <c r="I6" s="24"/>
      <c r="J6" s="24"/>
      <c r="K6" s="24"/>
      <c r="L6" s="31"/>
      <c r="M6" s="32"/>
      <c r="N6" s="24"/>
    </row>
    <row r="7" spans="1:14" ht="19.5" customHeight="1">
      <c r="A7" s="15">
        <v>4</v>
      </c>
      <c r="B7" s="6" t="s">
        <v>137</v>
      </c>
      <c r="C7" s="6" t="s">
        <v>138</v>
      </c>
      <c r="D7" s="6" t="s">
        <v>144</v>
      </c>
      <c r="E7" s="16" t="s">
        <v>236</v>
      </c>
      <c r="F7" s="17">
        <v>19984</v>
      </c>
      <c r="G7" s="6" t="s">
        <v>142</v>
      </c>
      <c r="H7" s="30"/>
      <c r="I7" s="24"/>
      <c r="J7" s="24"/>
      <c r="K7" s="24"/>
      <c r="L7" s="31"/>
      <c r="M7" s="32"/>
      <c r="N7" s="24"/>
    </row>
    <row r="8" spans="1:14" ht="19.5" customHeight="1">
      <c r="A8" s="15">
        <v>5</v>
      </c>
      <c r="B8" s="6" t="s">
        <v>137</v>
      </c>
      <c r="C8" s="6" t="s">
        <v>138</v>
      </c>
      <c r="D8" s="6" t="s">
        <v>145</v>
      </c>
      <c r="E8" s="16" t="s">
        <v>237</v>
      </c>
      <c r="F8" s="17">
        <v>19984</v>
      </c>
      <c r="G8" s="6" t="s">
        <v>146</v>
      </c>
      <c r="H8" s="30"/>
      <c r="I8" s="24"/>
      <c r="J8" s="24"/>
      <c r="K8" s="24"/>
      <c r="L8" s="31"/>
      <c r="M8" s="32"/>
      <c r="N8" s="24"/>
    </row>
    <row r="9" spans="1:14" ht="19.5" customHeight="1">
      <c r="A9" s="15">
        <v>6</v>
      </c>
      <c r="B9" s="6" t="s">
        <v>137</v>
      </c>
      <c r="C9" s="6" t="s">
        <v>147</v>
      </c>
      <c r="D9" s="3" t="s">
        <v>238</v>
      </c>
      <c r="E9" s="16" t="s">
        <v>237</v>
      </c>
      <c r="F9" s="17">
        <v>20634</v>
      </c>
      <c r="G9" s="6" t="s">
        <v>146</v>
      </c>
      <c r="H9" s="30"/>
      <c r="I9" s="24"/>
      <c r="J9" s="24"/>
      <c r="K9" s="33"/>
      <c r="L9" s="31"/>
      <c r="M9" s="32"/>
      <c r="N9" s="24"/>
    </row>
    <row r="10" spans="1:14" ht="19.5" customHeight="1">
      <c r="A10" s="15"/>
      <c r="B10" s="5"/>
      <c r="C10" s="5"/>
      <c r="D10" s="5"/>
      <c r="E10" s="18"/>
      <c r="F10" s="17"/>
      <c r="G10" s="5"/>
      <c r="H10" s="30"/>
      <c r="I10" s="23"/>
      <c r="J10" s="23"/>
      <c r="K10" s="23"/>
      <c r="L10" s="34"/>
      <c r="M10" s="32"/>
      <c r="N10" s="23"/>
    </row>
    <row r="11" spans="1:14" ht="19.5" customHeight="1">
      <c r="A11" s="15">
        <v>1</v>
      </c>
      <c r="B11" s="6" t="s">
        <v>148</v>
      </c>
      <c r="C11" s="6" t="s">
        <v>138</v>
      </c>
      <c r="D11" s="6" t="s">
        <v>149</v>
      </c>
      <c r="E11" s="16" t="s">
        <v>236</v>
      </c>
      <c r="F11" s="17">
        <v>24756</v>
      </c>
      <c r="G11" s="6" t="s">
        <v>142</v>
      </c>
      <c r="H11" s="30"/>
      <c r="I11" s="24"/>
      <c r="J11" s="24"/>
      <c r="K11" s="24"/>
      <c r="L11" s="31"/>
      <c r="M11" s="32"/>
      <c r="N11" s="24"/>
    </row>
    <row r="12" spans="1:14" ht="19.5" customHeight="1">
      <c r="A12" s="15">
        <v>2</v>
      </c>
      <c r="B12" s="6" t="s">
        <v>148</v>
      </c>
      <c r="C12" s="6" t="s">
        <v>138</v>
      </c>
      <c r="D12" s="6" t="s">
        <v>150</v>
      </c>
      <c r="E12" s="16" t="s">
        <v>236</v>
      </c>
      <c r="F12" s="17">
        <v>25353</v>
      </c>
      <c r="G12" s="6" t="s">
        <v>142</v>
      </c>
      <c r="H12" s="30"/>
      <c r="I12" s="24"/>
      <c r="J12" s="24"/>
      <c r="K12" s="24"/>
      <c r="L12" s="31"/>
      <c r="M12" s="32"/>
      <c r="N12" s="24"/>
    </row>
    <row r="13" spans="1:14" ht="19.5" customHeight="1">
      <c r="A13" s="15">
        <v>3</v>
      </c>
      <c r="B13" s="6" t="s">
        <v>148</v>
      </c>
      <c r="C13" s="6" t="s">
        <v>138</v>
      </c>
      <c r="D13" s="6" t="s">
        <v>151</v>
      </c>
      <c r="E13" s="16" t="s">
        <v>239</v>
      </c>
      <c r="F13" s="17">
        <v>28573</v>
      </c>
      <c r="G13" s="6" t="s">
        <v>152</v>
      </c>
      <c r="H13" s="30"/>
      <c r="I13" s="24"/>
      <c r="J13" s="24"/>
      <c r="K13" s="24"/>
      <c r="L13" s="31"/>
      <c r="M13" s="32"/>
      <c r="N13" s="24"/>
    </row>
    <row r="14" spans="1:14" ht="19.5" customHeight="1">
      <c r="A14" s="15">
        <v>4</v>
      </c>
      <c r="B14" s="6" t="s">
        <v>148</v>
      </c>
      <c r="C14" s="6" t="s">
        <v>138</v>
      </c>
      <c r="D14" s="6" t="s">
        <v>153</v>
      </c>
      <c r="E14" s="16" t="s">
        <v>240</v>
      </c>
      <c r="F14" s="17">
        <v>29553</v>
      </c>
      <c r="G14" s="6" t="s">
        <v>154</v>
      </c>
      <c r="H14" s="30"/>
      <c r="I14" s="24"/>
      <c r="J14" s="24"/>
      <c r="K14" s="24"/>
      <c r="L14" s="31"/>
      <c r="M14" s="32"/>
      <c r="N14" s="24"/>
    </row>
    <row r="15" spans="1:14" ht="19.5" customHeight="1">
      <c r="A15" s="15">
        <v>5</v>
      </c>
      <c r="B15" s="6" t="s">
        <v>148</v>
      </c>
      <c r="C15" s="6" t="s">
        <v>138</v>
      </c>
      <c r="D15" s="6" t="s">
        <v>155</v>
      </c>
      <c r="E15" s="16" t="s">
        <v>236</v>
      </c>
      <c r="F15" s="17">
        <v>30586</v>
      </c>
      <c r="G15" s="6" t="s">
        <v>142</v>
      </c>
      <c r="H15" s="30"/>
      <c r="I15" s="24"/>
      <c r="J15" s="24"/>
      <c r="K15" s="24"/>
      <c r="L15" s="31"/>
      <c r="M15" s="32"/>
      <c r="N15" s="24"/>
    </row>
    <row r="16" spans="1:14" ht="19.5" customHeight="1">
      <c r="A16" s="15">
        <v>6</v>
      </c>
      <c r="B16" s="6" t="s">
        <v>148</v>
      </c>
      <c r="C16" s="6" t="s">
        <v>156</v>
      </c>
      <c r="D16" s="3" t="s">
        <v>241</v>
      </c>
      <c r="E16" s="16" t="s">
        <v>240</v>
      </c>
      <c r="F16" s="17">
        <v>20461</v>
      </c>
      <c r="G16" s="6" t="s">
        <v>154</v>
      </c>
      <c r="H16" s="30"/>
      <c r="I16" s="24"/>
      <c r="J16" s="24"/>
      <c r="K16" s="33"/>
      <c r="L16" s="31"/>
      <c r="M16" s="32"/>
      <c r="N16" s="24"/>
    </row>
    <row r="17" spans="1:14" ht="19.5" customHeight="1">
      <c r="A17" s="15">
        <v>7</v>
      </c>
      <c r="B17" s="6" t="s">
        <v>148</v>
      </c>
      <c r="C17" s="6" t="s">
        <v>156</v>
      </c>
      <c r="D17" s="6" t="s">
        <v>157</v>
      </c>
      <c r="E17" s="16" t="s">
        <v>240</v>
      </c>
      <c r="F17" s="19">
        <v>35387</v>
      </c>
      <c r="G17" s="6" t="s">
        <v>154</v>
      </c>
      <c r="H17" s="30"/>
      <c r="I17" s="24"/>
      <c r="J17" s="24"/>
      <c r="K17" s="24"/>
      <c r="L17" s="31"/>
      <c r="M17" s="35"/>
      <c r="N17" s="24"/>
    </row>
    <row r="18" spans="1:14" ht="19.5" customHeight="1">
      <c r="A18" s="15">
        <v>8</v>
      </c>
      <c r="B18" s="6" t="s">
        <v>148</v>
      </c>
      <c r="C18" s="6" t="s">
        <v>147</v>
      </c>
      <c r="D18" s="3" t="s">
        <v>242</v>
      </c>
      <c r="E18" s="16" t="s">
        <v>243</v>
      </c>
      <c r="F18" s="17">
        <v>20745</v>
      </c>
      <c r="G18" s="6" t="s">
        <v>158</v>
      </c>
      <c r="H18" s="30"/>
      <c r="I18" s="24"/>
      <c r="J18" s="24"/>
      <c r="K18" s="33"/>
      <c r="L18" s="31"/>
      <c r="M18" s="32"/>
      <c r="N18" s="24"/>
    </row>
    <row r="19" spans="1:14" ht="19.5" customHeight="1">
      <c r="A19" s="15">
        <v>9</v>
      </c>
      <c r="B19" s="6" t="s">
        <v>148</v>
      </c>
      <c r="C19" s="6" t="s">
        <v>147</v>
      </c>
      <c r="D19" s="3" t="s">
        <v>244</v>
      </c>
      <c r="E19" s="16" t="s">
        <v>239</v>
      </c>
      <c r="F19" s="17">
        <v>25721</v>
      </c>
      <c r="G19" s="6" t="s">
        <v>152</v>
      </c>
      <c r="H19" s="30"/>
      <c r="I19" s="24"/>
      <c r="J19" s="24"/>
      <c r="K19" s="33"/>
      <c r="L19" s="31"/>
      <c r="M19" s="32"/>
      <c r="N19" s="24"/>
    </row>
    <row r="20" spans="1:14" ht="19.5" customHeight="1">
      <c r="A20" s="15">
        <v>10</v>
      </c>
      <c r="B20" s="6" t="s">
        <v>148</v>
      </c>
      <c r="C20" s="6" t="s">
        <v>147</v>
      </c>
      <c r="D20" s="6" t="s">
        <v>159</v>
      </c>
      <c r="E20" s="16" t="s">
        <v>245</v>
      </c>
      <c r="F20" s="17">
        <v>20745</v>
      </c>
      <c r="G20" s="6" t="s">
        <v>160</v>
      </c>
      <c r="H20" s="30"/>
      <c r="I20" s="24"/>
      <c r="J20" s="24"/>
      <c r="K20" s="24"/>
      <c r="L20" s="31"/>
      <c r="M20" s="32"/>
      <c r="N20" s="24"/>
    </row>
    <row r="21" spans="1:14" ht="19.5" customHeight="1">
      <c r="A21" s="15">
        <v>11</v>
      </c>
      <c r="B21" s="6" t="s">
        <v>148</v>
      </c>
      <c r="C21" s="6" t="s">
        <v>161</v>
      </c>
      <c r="D21" s="6" t="s">
        <v>162</v>
      </c>
      <c r="E21" s="16" t="s">
        <v>239</v>
      </c>
      <c r="F21" s="17">
        <v>25721</v>
      </c>
      <c r="G21" s="6" t="s">
        <v>152</v>
      </c>
      <c r="H21" s="30"/>
      <c r="I21" s="24"/>
      <c r="J21" s="24"/>
      <c r="K21" s="24"/>
      <c r="L21" s="31"/>
      <c r="M21" s="32"/>
      <c r="N21" s="24"/>
    </row>
    <row r="22" spans="1:14" ht="19.5" customHeight="1">
      <c r="A22" s="15">
        <v>12</v>
      </c>
      <c r="B22" s="6" t="s">
        <v>148</v>
      </c>
      <c r="C22" s="6" t="s">
        <v>163</v>
      </c>
      <c r="D22" s="6" t="s">
        <v>164</v>
      </c>
      <c r="E22" s="16" t="s">
        <v>246</v>
      </c>
      <c r="F22" s="17">
        <v>37692</v>
      </c>
      <c r="G22" s="6" t="s">
        <v>165</v>
      </c>
      <c r="H22" s="30"/>
      <c r="I22" s="24"/>
      <c r="J22" s="24"/>
      <c r="K22" s="24"/>
      <c r="L22" s="31"/>
      <c r="M22" s="32"/>
      <c r="N22" s="24"/>
    </row>
    <row r="23" spans="1:14" ht="19.5" customHeight="1">
      <c r="A23" s="15">
        <v>13</v>
      </c>
      <c r="B23" s="6" t="s">
        <v>148</v>
      </c>
      <c r="C23" s="6" t="s">
        <v>166</v>
      </c>
      <c r="D23" s="3" t="s">
        <v>247</v>
      </c>
      <c r="E23" s="16" t="s">
        <v>237</v>
      </c>
      <c r="F23" s="17">
        <v>22021</v>
      </c>
      <c r="G23" s="6" t="s">
        <v>167</v>
      </c>
      <c r="H23" s="30"/>
      <c r="I23" s="24"/>
      <c r="J23" s="24"/>
      <c r="K23" s="33"/>
      <c r="L23" s="31"/>
      <c r="M23" s="32"/>
      <c r="N23" s="24"/>
    </row>
    <row r="24" spans="1:14" ht="19.5" customHeight="1">
      <c r="A24" s="15">
        <v>14</v>
      </c>
      <c r="B24" s="6" t="s">
        <v>148</v>
      </c>
      <c r="C24" s="6" t="s">
        <v>168</v>
      </c>
      <c r="D24" s="6" t="s">
        <v>169</v>
      </c>
      <c r="E24" s="16" t="s">
        <v>248</v>
      </c>
      <c r="F24" s="17">
        <v>34054</v>
      </c>
      <c r="G24" s="6" t="s">
        <v>165</v>
      </c>
      <c r="H24" s="30"/>
      <c r="I24" s="24"/>
      <c r="J24" s="24"/>
      <c r="K24" s="24"/>
      <c r="L24" s="31"/>
      <c r="M24" s="32"/>
      <c r="N24" s="24"/>
    </row>
    <row r="25" spans="1:14" ht="30" customHeight="1">
      <c r="A25" s="15">
        <v>15</v>
      </c>
      <c r="B25" s="6" t="s">
        <v>148</v>
      </c>
      <c r="C25" s="6" t="s">
        <v>168</v>
      </c>
      <c r="D25" s="20" t="s">
        <v>170</v>
      </c>
      <c r="E25" s="21" t="s">
        <v>249</v>
      </c>
      <c r="F25" s="17">
        <v>39161</v>
      </c>
      <c r="G25" s="20" t="s">
        <v>171</v>
      </c>
      <c r="H25" s="30"/>
      <c r="I25" s="24"/>
      <c r="J25" s="24"/>
      <c r="K25" s="36"/>
      <c r="L25" s="37"/>
      <c r="M25" s="32"/>
      <c r="N25" s="36"/>
    </row>
    <row r="26" spans="1:14" ht="19.5" customHeight="1">
      <c r="A26" s="15">
        <v>16</v>
      </c>
      <c r="B26" s="6" t="s">
        <v>148</v>
      </c>
      <c r="C26" s="6" t="s">
        <v>172</v>
      </c>
      <c r="D26" s="3" t="s">
        <v>250</v>
      </c>
      <c r="E26" s="16" t="s">
        <v>236</v>
      </c>
      <c r="F26" s="17">
        <v>19085</v>
      </c>
      <c r="G26" s="6" t="s">
        <v>142</v>
      </c>
      <c r="H26" s="30"/>
      <c r="I26" s="24"/>
      <c r="J26" s="24"/>
      <c r="K26" s="33"/>
      <c r="L26" s="31"/>
      <c r="M26" s="32"/>
      <c r="N26" s="24"/>
    </row>
    <row r="27" spans="1:14" ht="19.5" customHeight="1">
      <c r="A27" s="15"/>
      <c r="B27" s="5"/>
      <c r="C27" s="5"/>
      <c r="D27" s="5"/>
      <c r="E27" s="18"/>
      <c r="F27" s="17"/>
      <c r="G27" s="5"/>
      <c r="H27" s="30"/>
      <c r="I27" s="23"/>
      <c r="J27" s="23"/>
      <c r="K27" s="23"/>
      <c r="L27" s="34"/>
      <c r="M27" s="32"/>
      <c r="N27" s="23"/>
    </row>
    <row r="28" spans="1:14" ht="19.5" customHeight="1">
      <c r="A28" s="15">
        <v>1</v>
      </c>
      <c r="B28" s="6" t="s">
        <v>173</v>
      </c>
      <c r="C28" s="6" t="s">
        <v>138</v>
      </c>
      <c r="D28" s="6" t="s">
        <v>174</v>
      </c>
      <c r="E28" s="16" t="s">
        <v>248</v>
      </c>
      <c r="F28" s="17">
        <v>28024</v>
      </c>
      <c r="G28" s="6" t="s">
        <v>175</v>
      </c>
      <c r="H28" s="30"/>
      <c r="I28" s="24"/>
      <c r="J28" s="24"/>
      <c r="K28" s="24"/>
      <c r="L28" s="31"/>
      <c r="M28" s="32"/>
      <c r="N28" s="24"/>
    </row>
    <row r="29" spans="1:14" ht="19.5" customHeight="1">
      <c r="A29" s="15">
        <v>2</v>
      </c>
      <c r="B29" s="6" t="s">
        <v>173</v>
      </c>
      <c r="C29" s="6" t="s">
        <v>138</v>
      </c>
      <c r="D29" s="6" t="s">
        <v>176</v>
      </c>
      <c r="E29" s="16" t="s">
        <v>251</v>
      </c>
      <c r="F29" s="17">
        <v>31125</v>
      </c>
      <c r="G29" s="6" t="s">
        <v>177</v>
      </c>
      <c r="H29" s="30"/>
      <c r="I29" s="24"/>
      <c r="J29" s="24"/>
      <c r="K29" s="24"/>
      <c r="L29" s="31"/>
      <c r="M29" s="32"/>
      <c r="N29" s="24"/>
    </row>
    <row r="30" spans="1:14" ht="19.5" customHeight="1">
      <c r="A30" s="15">
        <v>3</v>
      </c>
      <c r="B30" s="6" t="s">
        <v>173</v>
      </c>
      <c r="C30" s="6" t="s">
        <v>138</v>
      </c>
      <c r="D30" s="6" t="s">
        <v>178</v>
      </c>
      <c r="E30" s="16" t="s">
        <v>237</v>
      </c>
      <c r="F30" s="17">
        <v>32599</v>
      </c>
      <c r="G30" s="6" t="s">
        <v>146</v>
      </c>
      <c r="H30" s="30"/>
      <c r="I30" s="24"/>
      <c r="J30" s="24"/>
      <c r="K30" s="24"/>
      <c r="L30" s="31"/>
      <c r="M30" s="32"/>
      <c r="N30" s="24"/>
    </row>
    <row r="31" spans="1:14" ht="19.5" customHeight="1">
      <c r="A31" s="15">
        <v>4</v>
      </c>
      <c r="B31" s="6" t="s">
        <v>173</v>
      </c>
      <c r="C31" s="6" t="s">
        <v>138</v>
      </c>
      <c r="D31" s="6" t="s">
        <v>179</v>
      </c>
      <c r="E31" s="16" t="s">
        <v>252</v>
      </c>
      <c r="F31" s="19">
        <v>34421</v>
      </c>
      <c r="G31" s="6" t="s">
        <v>180</v>
      </c>
      <c r="H31" s="30"/>
      <c r="I31" s="24"/>
      <c r="J31" s="24"/>
      <c r="K31" s="24"/>
      <c r="L31" s="31"/>
      <c r="M31" s="35"/>
      <c r="N31" s="24"/>
    </row>
    <row r="32" spans="1:14" ht="19.5" customHeight="1">
      <c r="A32" s="15">
        <v>5</v>
      </c>
      <c r="B32" s="6" t="s">
        <v>173</v>
      </c>
      <c r="C32" s="6" t="s">
        <v>138</v>
      </c>
      <c r="D32" s="3" t="s">
        <v>253</v>
      </c>
      <c r="E32" s="16" t="s">
        <v>254</v>
      </c>
      <c r="F32" s="17">
        <v>36273</v>
      </c>
      <c r="G32" s="6" t="s">
        <v>165</v>
      </c>
      <c r="H32" s="30"/>
      <c r="I32" s="24"/>
      <c r="J32" s="24"/>
      <c r="K32" s="33"/>
      <c r="L32" s="31"/>
      <c r="M32" s="32"/>
      <c r="N32" s="24"/>
    </row>
    <row r="33" spans="1:14" ht="19.5" customHeight="1">
      <c r="A33" s="15">
        <v>6</v>
      </c>
      <c r="B33" s="6" t="s">
        <v>173</v>
      </c>
      <c r="C33" s="6" t="s">
        <v>181</v>
      </c>
      <c r="D33" s="3" t="s">
        <v>255</v>
      </c>
      <c r="E33" s="16" t="s">
        <v>256</v>
      </c>
      <c r="F33" s="17">
        <v>28803</v>
      </c>
      <c r="G33" s="6" t="s">
        <v>182</v>
      </c>
      <c r="H33" s="30"/>
      <c r="I33" s="24"/>
      <c r="J33" s="24"/>
      <c r="K33" s="33"/>
      <c r="L33" s="31"/>
      <c r="M33" s="32"/>
      <c r="N33" s="24"/>
    </row>
    <row r="34" spans="1:14" ht="19.5" customHeight="1">
      <c r="A34" s="15">
        <v>7</v>
      </c>
      <c r="B34" s="6" t="s">
        <v>173</v>
      </c>
      <c r="C34" s="6" t="s">
        <v>181</v>
      </c>
      <c r="D34" s="3" t="s">
        <v>257</v>
      </c>
      <c r="E34" s="16" t="s">
        <v>243</v>
      </c>
      <c r="F34" s="17">
        <v>34421</v>
      </c>
      <c r="G34" s="6" t="s">
        <v>183</v>
      </c>
      <c r="H34" s="30"/>
      <c r="I34" s="24"/>
      <c r="J34" s="24"/>
      <c r="K34" s="33"/>
      <c r="L34" s="31"/>
      <c r="M34" s="32"/>
      <c r="N34" s="24"/>
    </row>
    <row r="35" spans="1:14" ht="19.5" customHeight="1">
      <c r="A35" s="15">
        <v>8</v>
      </c>
      <c r="B35" s="6" t="s">
        <v>173</v>
      </c>
      <c r="C35" s="6" t="s">
        <v>156</v>
      </c>
      <c r="D35" s="3" t="s">
        <v>258</v>
      </c>
      <c r="E35" s="16" t="s">
        <v>254</v>
      </c>
      <c r="F35" s="17">
        <v>30672</v>
      </c>
      <c r="G35" s="6" t="s">
        <v>184</v>
      </c>
      <c r="H35" s="30"/>
      <c r="I35" s="24"/>
      <c r="J35" s="24"/>
      <c r="K35" s="33"/>
      <c r="L35" s="31"/>
      <c r="M35" s="32"/>
      <c r="N35" s="24"/>
    </row>
    <row r="36" spans="1:14" ht="19.5" customHeight="1">
      <c r="A36" s="15">
        <v>9</v>
      </c>
      <c r="B36" s="6" t="s">
        <v>173</v>
      </c>
      <c r="C36" s="6" t="s">
        <v>156</v>
      </c>
      <c r="D36" s="3" t="s">
        <v>259</v>
      </c>
      <c r="E36" s="16" t="s">
        <v>260</v>
      </c>
      <c r="F36" s="17">
        <v>31125</v>
      </c>
      <c r="G36" s="6" t="s">
        <v>185</v>
      </c>
      <c r="H36" s="30"/>
      <c r="I36" s="24"/>
      <c r="J36" s="24"/>
      <c r="K36" s="33"/>
      <c r="L36" s="31"/>
      <c r="M36" s="32"/>
      <c r="N36" s="24"/>
    </row>
    <row r="37" spans="1:14" ht="19.5" customHeight="1">
      <c r="A37" s="15">
        <v>10</v>
      </c>
      <c r="B37" s="6" t="s">
        <v>173</v>
      </c>
      <c r="C37" s="6" t="s">
        <v>156</v>
      </c>
      <c r="D37" s="3" t="s">
        <v>261</v>
      </c>
      <c r="E37" s="16" t="s">
        <v>245</v>
      </c>
      <c r="F37" s="17">
        <v>30258</v>
      </c>
      <c r="G37" s="6" t="s">
        <v>160</v>
      </c>
      <c r="H37" s="30"/>
      <c r="I37" s="24"/>
      <c r="J37" s="24"/>
      <c r="K37" s="33"/>
      <c r="L37" s="31"/>
      <c r="M37" s="32"/>
      <c r="N37" s="24"/>
    </row>
    <row r="38" spans="1:14" ht="19.5" customHeight="1">
      <c r="A38" s="15">
        <v>11</v>
      </c>
      <c r="B38" s="6" t="s">
        <v>173</v>
      </c>
      <c r="C38" s="6" t="s">
        <v>156</v>
      </c>
      <c r="D38" s="3" t="s">
        <v>262</v>
      </c>
      <c r="E38" s="16" t="s">
        <v>245</v>
      </c>
      <c r="F38" s="17">
        <v>37196</v>
      </c>
      <c r="G38" s="6" t="s">
        <v>160</v>
      </c>
      <c r="H38" s="30"/>
      <c r="I38" s="24"/>
      <c r="J38" s="24"/>
      <c r="K38" s="33"/>
      <c r="L38" s="31"/>
      <c r="M38" s="32"/>
      <c r="N38" s="24"/>
    </row>
    <row r="39" spans="1:14" ht="19.5" customHeight="1">
      <c r="A39" s="15">
        <v>12</v>
      </c>
      <c r="B39" s="6" t="s">
        <v>173</v>
      </c>
      <c r="C39" s="6" t="s">
        <v>156</v>
      </c>
      <c r="D39" s="3" t="s">
        <v>263</v>
      </c>
      <c r="E39" s="16" t="s">
        <v>246</v>
      </c>
      <c r="F39" s="17">
        <v>37196</v>
      </c>
      <c r="G39" s="6" t="s">
        <v>186</v>
      </c>
      <c r="H39" s="30"/>
      <c r="I39" s="24"/>
      <c r="J39" s="24"/>
      <c r="K39" s="33"/>
      <c r="L39" s="31"/>
      <c r="M39" s="32"/>
      <c r="N39" s="24"/>
    </row>
    <row r="40" spans="1:14" ht="19.5" customHeight="1">
      <c r="A40" s="15">
        <v>13</v>
      </c>
      <c r="B40" s="6" t="s">
        <v>173</v>
      </c>
      <c r="C40" s="6" t="s">
        <v>156</v>
      </c>
      <c r="D40" s="3" t="s">
        <v>264</v>
      </c>
      <c r="E40" s="16" t="s">
        <v>265</v>
      </c>
      <c r="F40" s="17">
        <v>38380</v>
      </c>
      <c r="G40" s="6" t="s">
        <v>187</v>
      </c>
      <c r="H40" s="30"/>
      <c r="I40" s="24"/>
      <c r="J40" s="24"/>
      <c r="K40" s="33"/>
      <c r="L40" s="31"/>
      <c r="M40" s="32"/>
      <c r="N40" s="24"/>
    </row>
    <row r="41" spans="1:14" ht="19.5" customHeight="1">
      <c r="A41" s="15">
        <v>14</v>
      </c>
      <c r="B41" s="6" t="s">
        <v>173</v>
      </c>
      <c r="C41" s="6" t="s">
        <v>156</v>
      </c>
      <c r="D41" s="3" t="s">
        <v>266</v>
      </c>
      <c r="E41" s="16" t="s">
        <v>267</v>
      </c>
      <c r="F41" s="17">
        <v>38380</v>
      </c>
      <c r="G41" s="6" t="s">
        <v>188</v>
      </c>
      <c r="H41" s="30"/>
      <c r="I41" s="24"/>
      <c r="J41" s="24"/>
      <c r="K41" s="33"/>
      <c r="L41" s="31"/>
      <c r="M41" s="32"/>
      <c r="N41" s="24"/>
    </row>
    <row r="42" spans="1:14" ht="19.5" customHeight="1">
      <c r="A42" s="15">
        <v>15</v>
      </c>
      <c r="B42" s="6" t="s">
        <v>173</v>
      </c>
      <c r="C42" s="6" t="s">
        <v>156</v>
      </c>
      <c r="D42" s="3" t="s">
        <v>268</v>
      </c>
      <c r="E42" s="16" t="s">
        <v>267</v>
      </c>
      <c r="F42" s="17">
        <v>38380</v>
      </c>
      <c r="G42" s="6" t="s">
        <v>189</v>
      </c>
      <c r="H42" s="30"/>
      <c r="I42" s="24"/>
      <c r="J42" s="24"/>
      <c r="K42" s="33"/>
      <c r="L42" s="31"/>
      <c r="M42" s="32"/>
      <c r="N42" s="24"/>
    </row>
    <row r="43" spans="1:14" ht="19.5" customHeight="1">
      <c r="A43" s="15">
        <v>16</v>
      </c>
      <c r="B43" s="6" t="s">
        <v>173</v>
      </c>
      <c r="C43" s="6" t="s">
        <v>156</v>
      </c>
      <c r="D43" s="3" t="s">
        <v>269</v>
      </c>
      <c r="E43" s="16" t="s">
        <v>240</v>
      </c>
      <c r="F43" s="17">
        <v>40233</v>
      </c>
      <c r="G43" s="6" t="s">
        <v>154</v>
      </c>
      <c r="H43" s="30"/>
      <c r="I43" s="24"/>
      <c r="J43" s="24"/>
      <c r="K43" s="33"/>
      <c r="L43" s="31"/>
      <c r="M43" s="32"/>
      <c r="N43" s="24"/>
    </row>
    <row r="44" spans="1:14" ht="19.5" customHeight="1">
      <c r="A44" s="15">
        <v>17</v>
      </c>
      <c r="B44" s="6" t="s">
        <v>173</v>
      </c>
      <c r="C44" s="6" t="s">
        <v>147</v>
      </c>
      <c r="D44" s="6" t="s">
        <v>190</v>
      </c>
      <c r="E44" s="16" t="s">
        <v>270</v>
      </c>
      <c r="F44" s="17">
        <v>28024</v>
      </c>
      <c r="G44" s="6" t="s">
        <v>165</v>
      </c>
      <c r="H44" s="30"/>
      <c r="I44" s="24"/>
      <c r="J44" s="24"/>
      <c r="K44" s="24"/>
      <c r="L44" s="31"/>
      <c r="M44" s="32"/>
      <c r="N44" s="24"/>
    </row>
    <row r="45" spans="1:14" ht="19.5" customHeight="1">
      <c r="A45" s="15">
        <v>18</v>
      </c>
      <c r="B45" s="6" t="s">
        <v>173</v>
      </c>
      <c r="C45" s="6" t="s">
        <v>147</v>
      </c>
      <c r="D45" s="6" t="s">
        <v>191</v>
      </c>
      <c r="E45" s="16" t="s">
        <v>271</v>
      </c>
      <c r="F45" s="17">
        <v>29650</v>
      </c>
      <c r="G45" s="6" t="s">
        <v>192</v>
      </c>
      <c r="H45" s="30"/>
      <c r="I45" s="24"/>
      <c r="J45" s="24"/>
      <c r="K45" s="24"/>
      <c r="L45" s="31"/>
      <c r="M45" s="32"/>
      <c r="N45" s="24"/>
    </row>
    <row r="46" spans="1:14" ht="19.5" customHeight="1">
      <c r="A46" s="15">
        <v>19</v>
      </c>
      <c r="B46" s="6" t="s">
        <v>173</v>
      </c>
      <c r="C46" s="6" t="s">
        <v>147</v>
      </c>
      <c r="D46" s="3" t="s">
        <v>272</v>
      </c>
      <c r="E46" s="16" t="s">
        <v>235</v>
      </c>
      <c r="F46" s="17">
        <v>29650</v>
      </c>
      <c r="G46" s="6" t="s">
        <v>140</v>
      </c>
      <c r="H46" s="30"/>
      <c r="I46" s="24"/>
      <c r="J46" s="24"/>
      <c r="K46" s="33"/>
      <c r="L46" s="31"/>
      <c r="M46" s="32"/>
      <c r="N46" s="24"/>
    </row>
    <row r="47" spans="1:14" ht="19.5" customHeight="1">
      <c r="A47" s="15">
        <v>20</v>
      </c>
      <c r="B47" s="6" t="s">
        <v>173</v>
      </c>
      <c r="C47" s="6" t="s">
        <v>147</v>
      </c>
      <c r="D47" s="3" t="s">
        <v>273</v>
      </c>
      <c r="E47" s="16" t="s">
        <v>245</v>
      </c>
      <c r="F47" s="17">
        <v>30623</v>
      </c>
      <c r="G47" s="6" t="s">
        <v>182</v>
      </c>
      <c r="H47" s="30"/>
      <c r="I47" s="24"/>
      <c r="J47" s="24"/>
      <c r="K47" s="33"/>
      <c r="L47" s="31"/>
      <c r="M47" s="32"/>
      <c r="N47" s="24"/>
    </row>
    <row r="48" spans="1:14" ht="19.5" customHeight="1">
      <c r="A48" s="15">
        <v>21</v>
      </c>
      <c r="B48" s="6" t="s">
        <v>173</v>
      </c>
      <c r="C48" s="6" t="s">
        <v>161</v>
      </c>
      <c r="D48" s="3" t="s">
        <v>274</v>
      </c>
      <c r="E48" s="16" t="s">
        <v>237</v>
      </c>
      <c r="F48" s="17">
        <v>28803</v>
      </c>
      <c r="G48" s="6" t="s">
        <v>182</v>
      </c>
      <c r="H48" s="30"/>
      <c r="I48" s="24"/>
      <c r="J48" s="24"/>
      <c r="K48" s="33"/>
      <c r="L48" s="31"/>
      <c r="M48" s="32"/>
      <c r="N48" s="24"/>
    </row>
    <row r="49" spans="1:14" ht="19.5" customHeight="1">
      <c r="A49" s="15">
        <v>22</v>
      </c>
      <c r="B49" s="6" t="s">
        <v>173</v>
      </c>
      <c r="C49" s="6" t="s">
        <v>193</v>
      </c>
      <c r="D49" s="6" t="s">
        <v>194</v>
      </c>
      <c r="E49" s="16" t="s">
        <v>275</v>
      </c>
      <c r="F49" s="17">
        <v>27326</v>
      </c>
      <c r="G49" s="6" t="s">
        <v>182</v>
      </c>
      <c r="H49" s="30"/>
      <c r="I49" s="24"/>
      <c r="J49" s="24"/>
      <c r="K49" s="24"/>
      <c r="L49" s="31"/>
      <c r="M49" s="32"/>
      <c r="N49" s="24"/>
    </row>
    <row r="50" spans="1:14" ht="19.5" customHeight="1">
      <c r="A50" s="15">
        <v>23</v>
      </c>
      <c r="B50" s="6" t="s">
        <v>173</v>
      </c>
      <c r="C50" s="6" t="s">
        <v>193</v>
      </c>
      <c r="D50" s="6" t="s">
        <v>195</v>
      </c>
      <c r="E50" s="16" t="s">
        <v>270</v>
      </c>
      <c r="F50" s="17">
        <v>27326</v>
      </c>
      <c r="G50" s="6" t="s">
        <v>165</v>
      </c>
      <c r="H50" s="30"/>
      <c r="I50" s="24"/>
      <c r="J50" s="24"/>
      <c r="K50" s="24"/>
      <c r="L50" s="31"/>
      <c r="M50" s="32"/>
      <c r="N50" s="24"/>
    </row>
    <row r="51" spans="1:14" ht="19.5" customHeight="1">
      <c r="A51" s="15">
        <v>24</v>
      </c>
      <c r="B51" s="6" t="s">
        <v>173</v>
      </c>
      <c r="C51" s="6" t="s">
        <v>193</v>
      </c>
      <c r="D51" s="6" t="s">
        <v>196</v>
      </c>
      <c r="E51" s="16" t="s">
        <v>254</v>
      </c>
      <c r="F51" s="17">
        <v>27326</v>
      </c>
      <c r="G51" s="6" t="s">
        <v>182</v>
      </c>
      <c r="H51" s="30"/>
      <c r="I51" s="24"/>
      <c r="J51" s="24"/>
      <c r="K51" s="24"/>
      <c r="L51" s="31"/>
      <c r="M51" s="32"/>
      <c r="N51" s="24"/>
    </row>
    <row r="52" spans="1:14" ht="19.5" customHeight="1">
      <c r="A52" s="15">
        <v>25</v>
      </c>
      <c r="B52" s="6" t="s">
        <v>173</v>
      </c>
      <c r="C52" s="6" t="s">
        <v>193</v>
      </c>
      <c r="D52" s="6" t="s">
        <v>197</v>
      </c>
      <c r="E52" s="16" t="s">
        <v>276</v>
      </c>
      <c r="F52" s="17">
        <v>28803</v>
      </c>
      <c r="G52" s="6" t="s">
        <v>198</v>
      </c>
      <c r="H52" s="30"/>
      <c r="I52" s="24"/>
      <c r="J52" s="24"/>
      <c r="K52" s="24"/>
      <c r="L52" s="31"/>
      <c r="M52" s="32"/>
      <c r="N52" s="24"/>
    </row>
    <row r="53" spans="1:14" ht="19.5" customHeight="1">
      <c r="A53" s="15">
        <v>26</v>
      </c>
      <c r="B53" s="6" t="s">
        <v>173</v>
      </c>
      <c r="C53" s="6" t="s">
        <v>193</v>
      </c>
      <c r="D53" s="6" t="s">
        <v>199</v>
      </c>
      <c r="E53" s="16" t="s">
        <v>239</v>
      </c>
      <c r="F53" s="17">
        <v>29990</v>
      </c>
      <c r="G53" s="6" t="s">
        <v>152</v>
      </c>
      <c r="H53" s="30"/>
      <c r="I53" s="24"/>
      <c r="J53" s="24"/>
      <c r="K53" s="24"/>
      <c r="L53" s="31"/>
      <c r="M53" s="32"/>
      <c r="N53" s="24"/>
    </row>
    <row r="54" spans="1:14" ht="19.5" customHeight="1">
      <c r="A54" s="15">
        <v>27</v>
      </c>
      <c r="B54" s="6" t="s">
        <v>173</v>
      </c>
      <c r="C54" s="6" t="s">
        <v>193</v>
      </c>
      <c r="D54" s="6" t="s">
        <v>200</v>
      </c>
      <c r="E54" s="16" t="s">
        <v>277</v>
      </c>
      <c r="F54" s="17">
        <v>30672</v>
      </c>
      <c r="G54" s="6" t="s">
        <v>182</v>
      </c>
      <c r="H54" s="30"/>
      <c r="I54" s="24"/>
      <c r="J54" s="24"/>
      <c r="K54" s="24"/>
      <c r="L54" s="31"/>
      <c r="M54" s="32"/>
      <c r="N54" s="24"/>
    </row>
    <row r="55" spans="1:14" ht="19.5" customHeight="1">
      <c r="A55" s="15">
        <v>28</v>
      </c>
      <c r="B55" s="6" t="s">
        <v>173</v>
      </c>
      <c r="C55" s="6" t="s">
        <v>193</v>
      </c>
      <c r="D55" s="3" t="s">
        <v>278</v>
      </c>
      <c r="E55" s="16" t="s">
        <v>270</v>
      </c>
      <c r="F55" s="17">
        <v>30672</v>
      </c>
      <c r="G55" s="6" t="s">
        <v>165</v>
      </c>
      <c r="H55" s="30"/>
      <c r="I55" s="24"/>
      <c r="J55" s="24"/>
      <c r="K55" s="33"/>
      <c r="L55" s="31"/>
      <c r="M55" s="32"/>
      <c r="N55" s="24"/>
    </row>
    <row r="56" spans="1:14" ht="30" customHeight="1">
      <c r="A56" s="15">
        <v>29</v>
      </c>
      <c r="B56" s="6" t="s">
        <v>173</v>
      </c>
      <c r="C56" s="6" t="s">
        <v>193</v>
      </c>
      <c r="D56" s="22" t="s">
        <v>201</v>
      </c>
      <c r="E56" s="16" t="s">
        <v>237</v>
      </c>
      <c r="F56" s="17">
        <v>30672</v>
      </c>
      <c r="G56" s="6" t="s">
        <v>182</v>
      </c>
      <c r="H56" s="30"/>
      <c r="I56" s="24"/>
      <c r="J56" s="24"/>
      <c r="K56" s="38"/>
      <c r="L56" s="31"/>
      <c r="M56" s="32"/>
      <c r="N56" s="24"/>
    </row>
    <row r="57" spans="1:14" ht="19.5" customHeight="1">
      <c r="A57" s="15">
        <v>30</v>
      </c>
      <c r="B57" s="6" t="s">
        <v>173</v>
      </c>
      <c r="C57" s="6" t="s">
        <v>193</v>
      </c>
      <c r="D57" s="6" t="s">
        <v>202</v>
      </c>
      <c r="E57" s="16" t="s">
        <v>277</v>
      </c>
      <c r="F57" s="17">
        <v>30672</v>
      </c>
      <c r="G57" s="6" t="s">
        <v>182</v>
      </c>
      <c r="H57" s="30"/>
      <c r="I57" s="24"/>
      <c r="J57" s="24"/>
      <c r="K57" s="24"/>
      <c r="L57" s="31"/>
      <c r="M57" s="32"/>
      <c r="N57" s="24"/>
    </row>
    <row r="58" spans="1:14" ht="19.5" customHeight="1">
      <c r="A58" s="15">
        <v>31</v>
      </c>
      <c r="B58" s="6" t="s">
        <v>173</v>
      </c>
      <c r="C58" s="6" t="s">
        <v>193</v>
      </c>
      <c r="D58" s="3" t="s">
        <v>279</v>
      </c>
      <c r="E58" s="16" t="s">
        <v>240</v>
      </c>
      <c r="F58" s="17">
        <v>31908</v>
      </c>
      <c r="G58" s="6" t="s">
        <v>154</v>
      </c>
      <c r="H58" s="30"/>
      <c r="I58" s="24"/>
      <c r="J58" s="24"/>
      <c r="K58" s="33"/>
      <c r="L58" s="31"/>
      <c r="M58" s="32"/>
      <c r="N58" s="24"/>
    </row>
    <row r="59" spans="1:14" ht="19.5" customHeight="1">
      <c r="A59" s="15">
        <v>32</v>
      </c>
      <c r="B59" s="6" t="s">
        <v>173</v>
      </c>
      <c r="C59" s="6" t="s">
        <v>193</v>
      </c>
      <c r="D59" s="3" t="s">
        <v>280</v>
      </c>
      <c r="E59" s="16" t="s">
        <v>265</v>
      </c>
      <c r="F59" s="17">
        <v>29893</v>
      </c>
      <c r="G59" s="6" t="s">
        <v>203</v>
      </c>
      <c r="H59" s="30"/>
      <c r="I59" s="24"/>
      <c r="J59" s="24"/>
      <c r="K59" s="33"/>
      <c r="L59" s="31"/>
      <c r="M59" s="32"/>
      <c r="N59" s="24"/>
    </row>
    <row r="60" spans="1:14" ht="19.5" customHeight="1">
      <c r="A60" s="15">
        <v>33</v>
      </c>
      <c r="B60" s="6" t="s">
        <v>173</v>
      </c>
      <c r="C60" s="6" t="s">
        <v>163</v>
      </c>
      <c r="D60" s="6" t="s">
        <v>204</v>
      </c>
      <c r="E60" s="16" t="s">
        <v>281</v>
      </c>
      <c r="F60" s="17">
        <v>29990</v>
      </c>
      <c r="G60" s="6" t="s">
        <v>182</v>
      </c>
      <c r="H60" s="30"/>
      <c r="I60" s="24"/>
      <c r="J60" s="24"/>
      <c r="K60" s="24"/>
      <c r="L60" s="31"/>
      <c r="M60" s="32"/>
      <c r="N60" s="24"/>
    </row>
    <row r="61" spans="1:14" ht="19.5" customHeight="1">
      <c r="A61" s="15">
        <v>34</v>
      </c>
      <c r="B61" s="6" t="s">
        <v>173</v>
      </c>
      <c r="C61" s="6" t="s">
        <v>163</v>
      </c>
      <c r="D61" s="3" t="s">
        <v>282</v>
      </c>
      <c r="E61" s="16" t="s">
        <v>246</v>
      </c>
      <c r="F61" s="17">
        <v>38380</v>
      </c>
      <c r="G61" s="6" t="s">
        <v>165</v>
      </c>
      <c r="H61" s="30"/>
      <c r="I61" s="24"/>
      <c r="J61" s="24"/>
      <c r="K61" s="33"/>
      <c r="L61" s="31"/>
      <c r="M61" s="32"/>
      <c r="N61" s="24"/>
    </row>
    <row r="62" spans="1:14" ht="19.5" customHeight="1">
      <c r="A62" s="15">
        <v>35</v>
      </c>
      <c r="B62" s="6" t="s">
        <v>173</v>
      </c>
      <c r="C62" s="6" t="s">
        <v>163</v>
      </c>
      <c r="D62" s="3" t="s">
        <v>283</v>
      </c>
      <c r="E62" s="16" t="s">
        <v>246</v>
      </c>
      <c r="F62" s="17">
        <v>38380</v>
      </c>
      <c r="G62" s="6" t="s">
        <v>165</v>
      </c>
      <c r="H62" s="30"/>
      <c r="I62" s="24"/>
      <c r="J62" s="24"/>
      <c r="K62" s="33"/>
      <c r="L62" s="31"/>
      <c r="M62" s="32"/>
      <c r="N62" s="24"/>
    </row>
    <row r="63" spans="1:14" ht="19.5" customHeight="1">
      <c r="A63" s="15">
        <v>36</v>
      </c>
      <c r="B63" s="6" t="s">
        <v>173</v>
      </c>
      <c r="C63" s="6" t="s">
        <v>205</v>
      </c>
      <c r="D63" s="3" t="s">
        <v>284</v>
      </c>
      <c r="E63" s="16" t="s">
        <v>270</v>
      </c>
      <c r="F63" s="17">
        <v>28803</v>
      </c>
      <c r="G63" s="6" t="s">
        <v>165</v>
      </c>
      <c r="H63" s="30"/>
      <c r="I63" s="24"/>
      <c r="J63" s="24"/>
      <c r="K63" s="33"/>
      <c r="L63" s="31"/>
      <c r="M63" s="32"/>
      <c r="N63" s="24"/>
    </row>
    <row r="64" spans="1:14" ht="19.5" customHeight="1">
      <c r="A64" s="15">
        <v>37</v>
      </c>
      <c r="B64" s="6" t="s">
        <v>173</v>
      </c>
      <c r="C64" s="6" t="s">
        <v>205</v>
      </c>
      <c r="D64" s="6" t="s">
        <v>206</v>
      </c>
      <c r="E64" s="16" t="s">
        <v>275</v>
      </c>
      <c r="F64" s="17">
        <v>29990</v>
      </c>
      <c r="G64" s="6" t="s">
        <v>182</v>
      </c>
      <c r="H64" s="30"/>
      <c r="I64" s="24"/>
      <c r="J64" s="24"/>
      <c r="K64" s="24"/>
      <c r="L64" s="31"/>
      <c r="M64" s="32"/>
      <c r="N64" s="24"/>
    </row>
    <row r="65" spans="1:14" ht="19.5" customHeight="1">
      <c r="A65" s="15">
        <v>38</v>
      </c>
      <c r="B65" s="6" t="s">
        <v>173</v>
      </c>
      <c r="C65" s="6" t="s">
        <v>205</v>
      </c>
      <c r="D65" s="3" t="s">
        <v>285</v>
      </c>
      <c r="E65" s="16" t="s">
        <v>235</v>
      </c>
      <c r="F65" s="17">
        <v>31908</v>
      </c>
      <c r="G65" s="6" t="s">
        <v>207</v>
      </c>
      <c r="H65" s="30"/>
      <c r="I65" s="24"/>
      <c r="J65" s="24"/>
      <c r="K65" s="33"/>
      <c r="L65" s="31"/>
      <c r="M65" s="32"/>
      <c r="N65" s="24"/>
    </row>
    <row r="66" spans="1:14" ht="19.5" customHeight="1">
      <c r="A66" s="15">
        <v>39</v>
      </c>
      <c r="B66" s="6" t="s">
        <v>173</v>
      </c>
      <c r="C66" s="6" t="s">
        <v>205</v>
      </c>
      <c r="D66" s="3" t="s">
        <v>286</v>
      </c>
      <c r="E66" s="16" t="s">
        <v>287</v>
      </c>
      <c r="F66" s="17">
        <v>31908</v>
      </c>
      <c r="G66" s="6" t="s">
        <v>208</v>
      </c>
      <c r="H66" s="30"/>
      <c r="I66" s="24"/>
      <c r="J66" s="24"/>
      <c r="K66" s="33"/>
      <c r="L66" s="31"/>
      <c r="M66" s="32"/>
      <c r="N66" s="24"/>
    </row>
    <row r="67" spans="1:14" ht="19.5" customHeight="1">
      <c r="A67" s="15">
        <v>40</v>
      </c>
      <c r="B67" s="6" t="s">
        <v>173</v>
      </c>
      <c r="C67" s="6" t="s">
        <v>205</v>
      </c>
      <c r="D67" s="6" t="s">
        <v>209</v>
      </c>
      <c r="E67" s="16" t="s">
        <v>271</v>
      </c>
      <c r="F67" s="17">
        <v>31908</v>
      </c>
      <c r="G67" s="6" t="s">
        <v>210</v>
      </c>
      <c r="H67" s="30"/>
      <c r="I67" s="24"/>
      <c r="J67" s="24"/>
      <c r="K67" s="24"/>
      <c r="L67" s="31"/>
      <c r="M67" s="32"/>
      <c r="N67" s="24"/>
    </row>
    <row r="68" spans="1:14" ht="19.5" customHeight="1">
      <c r="A68" s="15">
        <v>41</v>
      </c>
      <c r="B68" s="6" t="s">
        <v>173</v>
      </c>
      <c r="C68" s="6" t="s">
        <v>205</v>
      </c>
      <c r="D68" s="3" t="s">
        <v>288</v>
      </c>
      <c r="E68" s="16" t="s">
        <v>289</v>
      </c>
      <c r="F68" s="17">
        <v>30623</v>
      </c>
      <c r="G68" s="6" t="s">
        <v>182</v>
      </c>
      <c r="H68" s="30"/>
      <c r="I68" s="24"/>
      <c r="J68" s="24"/>
      <c r="K68" s="33"/>
      <c r="L68" s="31"/>
      <c r="M68" s="32"/>
      <c r="N68" s="24"/>
    </row>
    <row r="69" spans="1:14" ht="19.5" customHeight="1">
      <c r="A69" s="15">
        <v>42</v>
      </c>
      <c r="B69" s="6" t="s">
        <v>173</v>
      </c>
      <c r="C69" s="6" t="s">
        <v>211</v>
      </c>
      <c r="D69" s="3" t="s">
        <v>290</v>
      </c>
      <c r="E69" s="16" t="s">
        <v>260</v>
      </c>
      <c r="F69" s="17">
        <v>31908</v>
      </c>
      <c r="G69" s="6" t="s">
        <v>185</v>
      </c>
      <c r="H69" s="30"/>
      <c r="I69" s="24"/>
      <c r="J69" s="24"/>
      <c r="K69" s="33"/>
      <c r="L69" s="31"/>
      <c r="M69" s="32"/>
      <c r="N69" s="24"/>
    </row>
    <row r="70" spans="1:14" ht="19.5" customHeight="1">
      <c r="A70" s="15">
        <v>43</v>
      </c>
      <c r="B70" s="6" t="s">
        <v>173</v>
      </c>
      <c r="C70" s="6" t="s">
        <v>211</v>
      </c>
      <c r="D70" s="3" t="s">
        <v>291</v>
      </c>
      <c r="E70" s="16" t="s">
        <v>292</v>
      </c>
      <c r="F70" s="17">
        <v>31908</v>
      </c>
      <c r="G70" s="6" t="s">
        <v>182</v>
      </c>
      <c r="H70" s="30"/>
      <c r="I70" s="24"/>
      <c r="J70" s="24"/>
      <c r="K70" s="33"/>
      <c r="L70" s="31"/>
      <c r="M70" s="32"/>
      <c r="N70" s="24"/>
    </row>
    <row r="71" spans="1:14" ht="19.5" customHeight="1">
      <c r="A71" s="15">
        <v>44</v>
      </c>
      <c r="B71" s="6" t="s">
        <v>173</v>
      </c>
      <c r="C71" s="6" t="s">
        <v>211</v>
      </c>
      <c r="D71" s="6" t="s">
        <v>212</v>
      </c>
      <c r="E71" s="16" t="s">
        <v>243</v>
      </c>
      <c r="F71" s="17">
        <v>31908</v>
      </c>
      <c r="G71" s="6" t="s">
        <v>183</v>
      </c>
      <c r="H71" s="30"/>
      <c r="I71" s="24"/>
      <c r="J71" s="24"/>
      <c r="K71" s="24"/>
      <c r="L71" s="31"/>
      <c r="M71" s="32"/>
      <c r="N71" s="24"/>
    </row>
    <row r="72" spans="1:14" ht="19.5" customHeight="1">
      <c r="A72" s="15">
        <v>45</v>
      </c>
      <c r="B72" s="6" t="s">
        <v>173</v>
      </c>
      <c r="C72" s="6" t="s">
        <v>211</v>
      </c>
      <c r="D72" s="6" t="s">
        <v>213</v>
      </c>
      <c r="E72" s="16" t="s">
        <v>276</v>
      </c>
      <c r="F72" s="17">
        <v>31908</v>
      </c>
      <c r="G72" s="6" t="s">
        <v>182</v>
      </c>
      <c r="H72" s="30"/>
      <c r="I72" s="24"/>
      <c r="J72" s="24"/>
      <c r="K72" s="24"/>
      <c r="L72" s="31"/>
      <c r="M72" s="32"/>
      <c r="N72" s="24"/>
    </row>
    <row r="73" spans="1:14" ht="19.5" customHeight="1">
      <c r="A73" s="15">
        <v>46</v>
      </c>
      <c r="B73" s="6" t="s">
        <v>173</v>
      </c>
      <c r="C73" s="6" t="s">
        <v>166</v>
      </c>
      <c r="D73" s="6" t="s">
        <v>214</v>
      </c>
      <c r="E73" s="16" t="s">
        <v>293</v>
      </c>
      <c r="F73" s="17">
        <v>29129</v>
      </c>
      <c r="G73" s="6" t="s">
        <v>215</v>
      </c>
      <c r="H73" s="30"/>
      <c r="I73" s="24"/>
      <c r="J73" s="24"/>
      <c r="K73" s="24"/>
      <c r="L73" s="31"/>
      <c r="M73" s="32"/>
      <c r="N73" s="24"/>
    </row>
    <row r="74" spans="1:14" ht="19.5" customHeight="1">
      <c r="A74" s="15">
        <v>47</v>
      </c>
      <c r="B74" s="6" t="s">
        <v>173</v>
      </c>
      <c r="C74" s="6" t="s">
        <v>166</v>
      </c>
      <c r="D74" s="6" t="s">
        <v>216</v>
      </c>
      <c r="E74" s="16" t="s">
        <v>294</v>
      </c>
      <c r="F74" s="17">
        <v>29650</v>
      </c>
      <c r="G74" s="6" t="s">
        <v>217</v>
      </c>
      <c r="H74" s="30"/>
      <c r="I74" s="24"/>
      <c r="J74" s="24"/>
      <c r="K74" s="24"/>
      <c r="L74" s="31"/>
      <c r="M74" s="32"/>
      <c r="N74" s="24"/>
    </row>
    <row r="75" spans="1:14" ht="19.5" customHeight="1">
      <c r="A75" s="15">
        <v>48</v>
      </c>
      <c r="B75" s="6" t="s">
        <v>173</v>
      </c>
      <c r="C75" s="6" t="s">
        <v>166</v>
      </c>
      <c r="D75" s="6" t="s">
        <v>218</v>
      </c>
      <c r="E75" s="16" t="s">
        <v>235</v>
      </c>
      <c r="F75" s="17">
        <v>32599</v>
      </c>
      <c r="G75" s="6" t="s">
        <v>140</v>
      </c>
      <c r="H75" s="30"/>
      <c r="I75" s="24"/>
      <c r="J75" s="24"/>
      <c r="K75" s="24"/>
      <c r="L75" s="31"/>
      <c r="M75" s="32"/>
      <c r="N75" s="24"/>
    </row>
    <row r="76" spans="1:14" ht="19.5" customHeight="1">
      <c r="A76" s="15">
        <v>49</v>
      </c>
      <c r="B76" s="6" t="s">
        <v>173</v>
      </c>
      <c r="C76" s="6" t="s">
        <v>166</v>
      </c>
      <c r="D76" s="6" t="s">
        <v>219</v>
      </c>
      <c r="E76" s="16" t="s">
        <v>246</v>
      </c>
      <c r="F76" s="17">
        <v>38380</v>
      </c>
      <c r="G76" s="6" t="s">
        <v>220</v>
      </c>
      <c r="H76" s="30"/>
      <c r="I76" s="24"/>
      <c r="J76" s="24"/>
      <c r="K76" s="24"/>
      <c r="L76" s="31"/>
      <c r="M76" s="32"/>
      <c r="N76" s="24"/>
    </row>
    <row r="77" spans="1:14" ht="19.5" customHeight="1">
      <c r="A77" s="15">
        <v>50</v>
      </c>
      <c r="B77" s="6" t="s">
        <v>173</v>
      </c>
      <c r="C77" s="6" t="s">
        <v>168</v>
      </c>
      <c r="D77" s="3" t="s">
        <v>295</v>
      </c>
      <c r="E77" s="16" t="s">
        <v>296</v>
      </c>
      <c r="F77" s="17">
        <v>29129</v>
      </c>
      <c r="G77" s="6" t="s">
        <v>165</v>
      </c>
      <c r="H77" s="30"/>
      <c r="I77" s="24"/>
      <c r="J77" s="24"/>
      <c r="K77" s="33"/>
      <c r="L77" s="31"/>
      <c r="M77" s="32"/>
      <c r="N77" s="24"/>
    </row>
    <row r="78" spans="1:14" ht="19.5" customHeight="1">
      <c r="A78" s="15">
        <v>51</v>
      </c>
      <c r="B78" s="6" t="s">
        <v>173</v>
      </c>
      <c r="C78" s="6" t="s">
        <v>168</v>
      </c>
      <c r="D78" s="6" t="s">
        <v>221</v>
      </c>
      <c r="E78" s="16" t="s">
        <v>293</v>
      </c>
      <c r="F78" s="17">
        <v>29129</v>
      </c>
      <c r="G78" s="6" t="s">
        <v>222</v>
      </c>
      <c r="H78" s="30"/>
      <c r="I78" s="24"/>
      <c r="J78" s="24"/>
      <c r="K78" s="24"/>
      <c r="L78" s="31"/>
      <c r="M78" s="32"/>
      <c r="N78" s="24"/>
    </row>
    <row r="79" spans="1:14" ht="19.5" customHeight="1">
      <c r="A79" s="15">
        <v>52</v>
      </c>
      <c r="B79" s="6" t="s">
        <v>173</v>
      </c>
      <c r="C79" s="6" t="s">
        <v>168</v>
      </c>
      <c r="D79" s="6" t="s">
        <v>223</v>
      </c>
      <c r="E79" s="16" t="s">
        <v>246</v>
      </c>
      <c r="F79" s="17">
        <v>29528</v>
      </c>
      <c r="G79" s="6" t="s">
        <v>224</v>
      </c>
      <c r="H79" s="30"/>
      <c r="I79" s="24"/>
      <c r="J79" s="24"/>
      <c r="K79" s="24"/>
      <c r="L79" s="31"/>
      <c r="M79" s="32"/>
      <c r="N79" s="24"/>
    </row>
    <row r="80" spans="1:14" ht="19.5" customHeight="1">
      <c r="A80" s="15">
        <v>53</v>
      </c>
      <c r="B80" s="6" t="s">
        <v>173</v>
      </c>
      <c r="C80" s="6" t="s">
        <v>168</v>
      </c>
      <c r="D80" s="3" t="s">
        <v>297</v>
      </c>
      <c r="E80" s="16" t="s">
        <v>298</v>
      </c>
      <c r="F80" s="17">
        <v>35822</v>
      </c>
      <c r="G80" s="6" t="s">
        <v>165</v>
      </c>
      <c r="H80" s="30"/>
      <c r="I80" s="24"/>
      <c r="J80" s="24"/>
      <c r="K80" s="33"/>
      <c r="L80" s="31"/>
      <c r="M80" s="32"/>
      <c r="N80" s="24"/>
    </row>
    <row r="81" spans="1:14" ht="19.5" customHeight="1">
      <c r="A81" s="15">
        <v>54</v>
      </c>
      <c r="B81" s="6" t="s">
        <v>173</v>
      </c>
      <c r="C81" s="6" t="s">
        <v>168</v>
      </c>
      <c r="D81" s="6" t="s">
        <v>225</v>
      </c>
      <c r="E81" s="16" t="s">
        <v>265</v>
      </c>
      <c r="F81" s="17">
        <v>36007</v>
      </c>
      <c r="G81" s="6" t="s">
        <v>182</v>
      </c>
      <c r="H81" s="30"/>
      <c r="I81" s="24"/>
      <c r="J81" s="24"/>
      <c r="K81" s="24"/>
      <c r="L81" s="31"/>
      <c r="M81" s="32"/>
      <c r="N81" s="24"/>
    </row>
    <row r="82" spans="1:14" ht="19.5" customHeight="1">
      <c r="A82" s="15">
        <v>55</v>
      </c>
      <c r="B82" s="6" t="s">
        <v>173</v>
      </c>
      <c r="C82" s="6" t="s">
        <v>168</v>
      </c>
      <c r="D82" s="6" t="s">
        <v>226</v>
      </c>
      <c r="E82" s="16" t="s">
        <v>245</v>
      </c>
      <c r="F82" s="19">
        <v>38380</v>
      </c>
      <c r="G82" s="6" t="s">
        <v>165</v>
      </c>
      <c r="H82" s="30"/>
      <c r="I82" s="24"/>
      <c r="J82" s="24"/>
      <c r="K82" s="24"/>
      <c r="L82" s="31"/>
      <c r="M82" s="35"/>
      <c r="N82" s="24"/>
    </row>
    <row r="83" spans="1:14" ht="19.5" customHeight="1">
      <c r="A83" s="15">
        <v>56</v>
      </c>
      <c r="B83" s="6" t="s">
        <v>173</v>
      </c>
      <c r="C83" s="6" t="s">
        <v>168</v>
      </c>
      <c r="D83" s="6" t="s">
        <v>227</v>
      </c>
      <c r="E83" s="16" t="s">
        <v>246</v>
      </c>
      <c r="F83" s="17">
        <v>38380</v>
      </c>
      <c r="G83" s="6" t="s">
        <v>228</v>
      </c>
      <c r="H83" s="30"/>
      <c r="I83" s="24"/>
      <c r="J83" s="24"/>
      <c r="K83" s="24"/>
      <c r="L83" s="31"/>
      <c r="M83" s="32"/>
      <c r="N83" s="24"/>
    </row>
    <row r="84" spans="1:14" ht="19.5" customHeight="1">
      <c r="A84" s="15">
        <v>57</v>
      </c>
      <c r="B84" s="6" t="s">
        <v>173</v>
      </c>
      <c r="C84" s="6" t="s">
        <v>168</v>
      </c>
      <c r="D84" s="6" t="s">
        <v>229</v>
      </c>
      <c r="E84" s="16" t="s">
        <v>265</v>
      </c>
      <c r="F84" s="17">
        <v>29893</v>
      </c>
      <c r="G84" s="6" t="s">
        <v>230</v>
      </c>
      <c r="H84" s="30"/>
      <c r="I84" s="24"/>
      <c r="J84" s="24"/>
      <c r="K84" s="24"/>
      <c r="L84" s="31"/>
      <c r="M84" s="32"/>
      <c r="N84" s="24"/>
    </row>
    <row r="85" spans="1:14" ht="19.5" customHeight="1">
      <c r="A85" s="15">
        <v>58</v>
      </c>
      <c r="B85" s="6" t="s">
        <v>173</v>
      </c>
      <c r="C85" s="6" t="s">
        <v>172</v>
      </c>
      <c r="D85" s="3" t="s">
        <v>299</v>
      </c>
      <c r="E85" s="16" t="s">
        <v>314</v>
      </c>
      <c r="F85" s="17">
        <v>28137</v>
      </c>
      <c r="G85" s="6" t="s">
        <v>231</v>
      </c>
      <c r="H85" s="30"/>
      <c r="I85" s="24"/>
      <c r="J85" s="24"/>
      <c r="K85" s="33"/>
      <c r="L85" s="31"/>
      <c r="M85" s="32"/>
      <c r="N85" s="24"/>
    </row>
    <row r="86" spans="1:14" ht="19.5" customHeight="1">
      <c r="A86" s="15">
        <v>59</v>
      </c>
      <c r="B86" s="6" t="s">
        <v>173</v>
      </c>
      <c r="C86" s="6" t="s">
        <v>172</v>
      </c>
      <c r="D86" s="3" t="s">
        <v>232</v>
      </c>
      <c r="E86" s="16" t="s">
        <v>265</v>
      </c>
      <c r="F86" s="17">
        <v>31354</v>
      </c>
      <c r="G86" s="6" t="s">
        <v>233</v>
      </c>
      <c r="H86" s="30"/>
      <c r="I86" s="24"/>
      <c r="J86" s="24"/>
      <c r="K86" s="33"/>
      <c r="L86" s="31"/>
      <c r="M86" s="32"/>
      <c r="N86" s="24"/>
    </row>
    <row r="87" spans="1:14" ht="19.5" customHeight="1">
      <c r="A87" s="15">
        <v>60</v>
      </c>
      <c r="B87" s="6" t="s">
        <v>173</v>
      </c>
      <c r="C87" s="6" t="s">
        <v>172</v>
      </c>
      <c r="D87" s="3" t="s">
        <v>300</v>
      </c>
      <c r="E87" s="16" t="s">
        <v>289</v>
      </c>
      <c r="F87" s="17">
        <v>31354</v>
      </c>
      <c r="G87" s="6" t="s">
        <v>182</v>
      </c>
      <c r="H87" s="30"/>
      <c r="I87" s="24"/>
      <c r="J87" s="24"/>
      <c r="K87" s="33"/>
      <c r="L87" s="31"/>
      <c r="M87" s="32"/>
      <c r="N87" s="24"/>
    </row>
    <row r="88" spans="1:14" ht="19.5" customHeight="1">
      <c r="A88" s="15">
        <v>61</v>
      </c>
      <c r="B88" s="6" t="s">
        <v>173</v>
      </c>
      <c r="C88" s="6" t="s">
        <v>172</v>
      </c>
      <c r="D88" s="6" t="s">
        <v>234</v>
      </c>
      <c r="E88" s="16" t="s">
        <v>289</v>
      </c>
      <c r="F88" s="17">
        <v>31354</v>
      </c>
      <c r="G88" s="27" t="s">
        <v>182</v>
      </c>
      <c r="H88" s="30"/>
      <c r="I88" s="24"/>
      <c r="J88" s="24"/>
      <c r="K88" s="24"/>
      <c r="L88" s="31"/>
      <c r="M88" s="32"/>
      <c r="N88" s="24"/>
    </row>
    <row r="89" spans="1:14" ht="15" customHeight="1">
      <c r="A89" s="1" t="s">
        <v>80</v>
      </c>
      <c r="H89" s="1"/>
      <c r="I89" s="1"/>
      <c r="J89" s="1"/>
      <c r="K89" s="1"/>
      <c r="L89" s="1"/>
      <c r="M89" s="1"/>
      <c r="N89" s="1"/>
    </row>
  </sheetData>
  <sheetProtection/>
  <mergeCells count="2">
    <mergeCell ref="A3:C3"/>
    <mergeCell ref="H3:J3"/>
  </mergeCells>
  <dataValidations count="1">
    <dataValidation allowBlank="1" showInputMessage="1" showErrorMessage="1" imeMode="hiragana" sqref="K1:IV3 F89 D1:E65536 G1:G65536 B4:C65536 A1:C2 A3 D1:G3 O89:IV89 M89 K1:L89 N1:N89 I4:J89 H1:J2 H3"/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0" r:id="rId1"/>
  <rowBreaks count="1" manualBreakCount="1">
    <brk id="4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0" customWidth="1"/>
    <col min="11" max="11" width="16.50390625" style="0" customWidth="1"/>
  </cols>
  <sheetData>
    <row r="1" spans="1:10" ht="17.25">
      <c r="A1" s="62" t="s">
        <v>331</v>
      </c>
      <c r="B1" s="63"/>
      <c r="C1" s="64"/>
      <c r="D1" s="64"/>
      <c r="E1" s="64"/>
      <c r="F1" s="64"/>
      <c r="G1" s="64"/>
      <c r="H1" s="64"/>
      <c r="I1" s="64"/>
      <c r="J1" s="64"/>
    </row>
    <row r="2" spans="1:15" ht="13.5">
      <c r="A2" s="65" t="s">
        <v>332</v>
      </c>
      <c r="B2" s="66"/>
      <c r="C2" s="67"/>
      <c r="D2" s="67" t="s">
        <v>333</v>
      </c>
      <c r="E2" s="65"/>
      <c r="F2" s="65"/>
      <c r="G2" s="65"/>
      <c r="H2" s="65"/>
      <c r="I2" s="65"/>
      <c r="J2" s="65"/>
      <c r="K2" s="269" t="s">
        <v>334</v>
      </c>
      <c r="L2" s="270"/>
      <c r="M2" s="68"/>
      <c r="N2" s="68"/>
      <c r="O2" s="69"/>
    </row>
    <row r="3" spans="1:20" ht="13.5">
      <c r="A3" s="271" t="s">
        <v>335</v>
      </c>
      <c r="B3" s="272"/>
      <c r="C3" s="70" t="s">
        <v>336</v>
      </c>
      <c r="D3" s="71" t="s">
        <v>337</v>
      </c>
      <c r="E3" s="70" t="s">
        <v>338</v>
      </c>
      <c r="F3" s="71" t="s">
        <v>339</v>
      </c>
      <c r="G3" s="71" t="s">
        <v>340</v>
      </c>
      <c r="H3" s="70" t="s">
        <v>341</v>
      </c>
      <c r="I3" s="71" t="s">
        <v>342</v>
      </c>
      <c r="J3" s="71" t="s">
        <v>343</v>
      </c>
      <c r="K3" s="271" t="s">
        <v>344</v>
      </c>
      <c r="L3" s="272"/>
      <c r="M3" s="70" t="s">
        <v>336</v>
      </c>
      <c r="N3" s="72" t="s">
        <v>337</v>
      </c>
      <c r="O3" s="70" t="s">
        <v>338</v>
      </c>
      <c r="P3" s="70" t="s">
        <v>339</v>
      </c>
      <c r="Q3" s="72" t="s">
        <v>340</v>
      </c>
      <c r="R3" s="70" t="s">
        <v>341</v>
      </c>
      <c r="S3" s="70" t="s">
        <v>342</v>
      </c>
      <c r="T3" s="70" t="s">
        <v>343</v>
      </c>
    </row>
    <row r="4" spans="1:20" ht="13.5">
      <c r="A4" s="273" t="s">
        <v>41</v>
      </c>
      <c r="B4" s="273"/>
      <c r="C4" s="74">
        <v>308</v>
      </c>
      <c r="D4" s="75">
        <v>307</v>
      </c>
      <c r="E4" s="76">
        <v>307</v>
      </c>
      <c r="F4" s="74">
        <v>309</v>
      </c>
      <c r="G4" s="74">
        <v>346</v>
      </c>
      <c r="H4" s="74">
        <v>346</v>
      </c>
      <c r="I4" s="77">
        <v>346</v>
      </c>
      <c r="J4" s="77">
        <v>348</v>
      </c>
      <c r="S4" s="78"/>
      <c r="T4" s="78"/>
    </row>
    <row r="5" spans="1:20" ht="13.5">
      <c r="A5" s="273" t="s">
        <v>345</v>
      </c>
      <c r="B5" s="273"/>
      <c r="C5" s="74">
        <v>11509</v>
      </c>
      <c r="D5" s="75">
        <v>13244</v>
      </c>
      <c r="E5" s="76">
        <v>14784</v>
      </c>
      <c r="F5" s="74">
        <v>16278</v>
      </c>
      <c r="G5" s="74">
        <v>16525</v>
      </c>
      <c r="H5" s="74">
        <v>19744</v>
      </c>
      <c r="I5" s="77">
        <v>19788</v>
      </c>
      <c r="J5" s="77">
        <v>20130</v>
      </c>
      <c r="S5" s="78"/>
      <c r="T5" s="78"/>
    </row>
    <row r="6" spans="1:20" ht="13.5">
      <c r="A6" s="274" t="s">
        <v>346</v>
      </c>
      <c r="B6" s="275"/>
      <c r="C6" s="276"/>
      <c r="D6" s="277"/>
      <c r="E6" s="277"/>
      <c r="F6" s="278"/>
      <c r="G6" s="79"/>
      <c r="H6" s="79"/>
      <c r="I6" s="80"/>
      <c r="J6" s="281"/>
      <c r="K6" s="246" t="s">
        <v>347</v>
      </c>
      <c r="L6" s="81" t="s">
        <v>348</v>
      </c>
      <c r="M6" s="74">
        <v>112</v>
      </c>
      <c r="N6" s="75">
        <v>156</v>
      </c>
      <c r="O6" s="76">
        <v>80</v>
      </c>
      <c r="P6" s="82">
        <v>90</v>
      </c>
      <c r="Q6" s="83">
        <v>70</v>
      </c>
      <c r="R6" s="83">
        <v>61</v>
      </c>
      <c r="S6" s="84">
        <v>30</v>
      </c>
      <c r="T6" s="84">
        <v>30</v>
      </c>
    </row>
    <row r="7" spans="1:20" ht="13.5">
      <c r="A7" s="275"/>
      <c r="B7" s="275"/>
      <c r="C7" s="279"/>
      <c r="D7" s="279"/>
      <c r="E7" s="279"/>
      <c r="F7" s="280"/>
      <c r="G7" s="85"/>
      <c r="H7" s="85"/>
      <c r="I7" s="86"/>
      <c r="J7" s="282"/>
      <c r="K7" s="247"/>
      <c r="L7" s="87" t="s">
        <v>98</v>
      </c>
      <c r="M7" s="74">
        <v>960</v>
      </c>
      <c r="N7" s="75">
        <v>1011</v>
      </c>
      <c r="O7" s="76">
        <v>578</v>
      </c>
      <c r="P7" s="82">
        <v>477</v>
      </c>
      <c r="Q7" s="83">
        <v>382</v>
      </c>
      <c r="R7" s="83">
        <v>566</v>
      </c>
      <c r="S7" s="84">
        <v>217</v>
      </c>
      <c r="T7" s="84">
        <v>204</v>
      </c>
    </row>
    <row r="8" spans="1:20" ht="13.5">
      <c r="A8" s="261" t="s">
        <v>349</v>
      </c>
      <c r="B8" s="81" t="s">
        <v>348</v>
      </c>
      <c r="C8" s="74">
        <v>40</v>
      </c>
      <c r="D8" s="75">
        <v>46</v>
      </c>
      <c r="E8" s="76">
        <v>36</v>
      </c>
      <c r="F8" s="82">
        <v>15</v>
      </c>
      <c r="G8" s="74">
        <v>18</v>
      </c>
      <c r="H8" s="74">
        <v>19</v>
      </c>
      <c r="I8" s="77">
        <v>20</v>
      </c>
      <c r="J8" s="77">
        <v>10</v>
      </c>
      <c r="K8" s="266" t="s">
        <v>350</v>
      </c>
      <c r="L8" s="81" t="s">
        <v>348</v>
      </c>
      <c r="M8" s="74"/>
      <c r="N8" s="75"/>
      <c r="O8" s="76">
        <v>10</v>
      </c>
      <c r="P8" s="82">
        <v>0</v>
      </c>
      <c r="Q8" s="83">
        <v>24</v>
      </c>
      <c r="R8" s="83">
        <v>20</v>
      </c>
      <c r="S8" s="84">
        <v>30</v>
      </c>
      <c r="T8" s="84">
        <v>68</v>
      </c>
    </row>
    <row r="9" spans="1:20" ht="13.5">
      <c r="A9" s="261"/>
      <c r="B9" s="88" t="s">
        <v>98</v>
      </c>
      <c r="C9" s="74">
        <v>400</v>
      </c>
      <c r="D9" s="75">
        <v>401</v>
      </c>
      <c r="E9" s="76">
        <v>440</v>
      </c>
      <c r="F9" s="82">
        <v>62</v>
      </c>
      <c r="G9" s="74">
        <v>83</v>
      </c>
      <c r="H9" s="74">
        <v>96</v>
      </c>
      <c r="I9" s="77">
        <v>196</v>
      </c>
      <c r="J9" s="77">
        <v>53</v>
      </c>
      <c r="K9" s="267"/>
      <c r="L9" s="87" t="s">
        <v>98</v>
      </c>
      <c r="M9" s="74"/>
      <c r="N9" s="75"/>
      <c r="O9" s="76">
        <v>50</v>
      </c>
      <c r="P9" s="82">
        <v>0</v>
      </c>
      <c r="Q9" s="83">
        <v>219</v>
      </c>
      <c r="R9" s="83">
        <v>180</v>
      </c>
      <c r="S9" s="84">
        <v>305</v>
      </c>
      <c r="T9" s="84">
        <v>334</v>
      </c>
    </row>
    <row r="10" spans="1:20" ht="13.5">
      <c r="A10" s="268" t="s">
        <v>351</v>
      </c>
      <c r="B10" s="81" t="s">
        <v>348</v>
      </c>
      <c r="C10" s="74">
        <v>36</v>
      </c>
      <c r="D10" s="75">
        <v>36</v>
      </c>
      <c r="E10" s="76"/>
      <c r="F10" s="82">
        <v>38</v>
      </c>
      <c r="G10" s="74">
        <v>40</v>
      </c>
      <c r="H10" s="74">
        <v>0</v>
      </c>
      <c r="I10" s="77">
        <v>0</v>
      </c>
      <c r="J10" s="77">
        <v>0</v>
      </c>
      <c r="K10" s="246" t="s">
        <v>352</v>
      </c>
      <c r="L10" s="81" t="s">
        <v>348</v>
      </c>
      <c r="M10" s="74">
        <v>28</v>
      </c>
      <c r="N10" s="75">
        <v>36</v>
      </c>
      <c r="O10" s="76">
        <v>36</v>
      </c>
      <c r="P10" s="82">
        <v>60</v>
      </c>
      <c r="Q10" s="83">
        <v>30</v>
      </c>
      <c r="R10" s="83">
        <v>40</v>
      </c>
      <c r="S10" s="84">
        <v>37</v>
      </c>
      <c r="T10" s="84">
        <v>0</v>
      </c>
    </row>
    <row r="11" spans="1:20" ht="13.5">
      <c r="A11" s="268"/>
      <c r="B11" s="89" t="s">
        <v>98</v>
      </c>
      <c r="C11" s="74">
        <v>451</v>
      </c>
      <c r="D11" s="75">
        <v>403</v>
      </c>
      <c r="E11" s="76"/>
      <c r="F11" s="82">
        <v>885</v>
      </c>
      <c r="G11" s="74">
        <v>797</v>
      </c>
      <c r="H11" s="74">
        <v>0</v>
      </c>
      <c r="I11" s="77">
        <v>0</v>
      </c>
      <c r="J11" s="77">
        <v>0</v>
      </c>
      <c r="K11" s="247"/>
      <c r="L11" s="87" t="s">
        <v>98</v>
      </c>
      <c r="M11" s="74">
        <v>298</v>
      </c>
      <c r="N11" s="75">
        <v>335</v>
      </c>
      <c r="O11" s="76">
        <v>278</v>
      </c>
      <c r="P11" s="82">
        <v>349</v>
      </c>
      <c r="Q11" s="83">
        <v>213</v>
      </c>
      <c r="R11" s="83">
        <v>210</v>
      </c>
      <c r="S11" s="84">
        <v>154</v>
      </c>
      <c r="T11" s="84">
        <v>0</v>
      </c>
    </row>
    <row r="12" spans="1:20" ht="13.5">
      <c r="A12" s="261" t="s">
        <v>353</v>
      </c>
      <c r="B12" s="90" t="s">
        <v>348</v>
      </c>
      <c r="C12" s="74">
        <v>91</v>
      </c>
      <c r="D12" s="75">
        <v>54</v>
      </c>
      <c r="E12" s="76">
        <v>54</v>
      </c>
      <c r="F12" s="82">
        <v>30</v>
      </c>
      <c r="G12" s="74">
        <v>30</v>
      </c>
      <c r="H12" s="74">
        <v>43</v>
      </c>
      <c r="I12" s="77">
        <v>59</v>
      </c>
      <c r="J12" s="77">
        <v>72</v>
      </c>
      <c r="K12" s="246" t="s">
        <v>354</v>
      </c>
      <c r="L12" s="81" t="s">
        <v>348</v>
      </c>
      <c r="M12" s="74">
        <v>12</v>
      </c>
      <c r="N12" s="75">
        <v>26</v>
      </c>
      <c r="O12" s="76">
        <v>30</v>
      </c>
      <c r="P12" s="82">
        <v>0</v>
      </c>
      <c r="Q12" s="83">
        <v>28</v>
      </c>
      <c r="R12" s="83">
        <v>78</v>
      </c>
      <c r="S12" s="84">
        <v>99</v>
      </c>
      <c r="T12" s="84">
        <v>0</v>
      </c>
    </row>
    <row r="13" spans="1:20" ht="13.5">
      <c r="A13" s="261"/>
      <c r="B13" s="88" t="s">
        <v>98</v>
      </c>
      <c r="C13" s="74">
        <v>570</v>
      </c>
      <c r="D13" s="75">
        <v>322</v>
      </c>
      <c r="E13" s="76">
        <v>256</v>
      </c>
      <c r="F13" s="82">
        <v>262</v>
      </c>
      <c r="G13" s="74">
        <v>328</v>
      </c>
      <c r="H13" s="74">
        <v>437</v>
      </c>
      <c r="I13" s="77">
        <v>552</v>
      </c>
      <c r="J13" s="77">
        <v>739</v>
      </c>
      <c r="K13" s="247"/>
      <c r="L13" s="87" t="s">
        <v>98</v>
      </c>
      <c r="M13" s="74">
        <v>38</v>
      </c>
      <c r="N13" s="75">
        <v>174</v>
      </c>
      <c r="O13" s="76">
        <v>344</v>
      </c>
      <c r="P13" s="82">
        <v>0</v>
      </c>
      <c r="Q13" s="83">
        <v>421</v>
      </c>
      <c r="R13" s="83">
        <v>575</v>
      </c>
      <c r="S13" s="84">
        <v>1327</v>
      </c>
      <c r="T13" s="84">
        <v>0</v>
      </c>
    </row>
    <row r="14" spans="1:20" ht="13.5">
      <c r="A14" s="261" t="s">
        <v>355</v>
      </c>
      <c r="B14" s="81" t="s">
        <v>348</v>
      </c>
      <c r="C14" s="74">
        <v>20</v>
      </c>
      <c r="D14" s="75">
        <v>20</v>
      </c>
      <c r="E14" s="76">
        <v>10</v>
      </c>
      <c r="F14" s="82">
        <v>10</v>
      </c>
      <c r="G14" s="74">
        <v>20</v>
      </c>
      <c r="H14" s="74">
        <v>10</v>
      </c>
      <c r="I14" s="77">
        <v>0</v>
      </c>
      <c r="J14" s="77">
        <v>0</v>
      </c>
      <c r="K14" s="246" t="s">
        <v>356</v>
      </c>
      <c r="L14" s="81" t="s">
        <v>348</v>
      </c>
      <c r="M14" s="74">
        <v>10</v>
      </c>
      <c r="N14" s="75">
        <v>20</v>
      </c>
      <c r="O14" s="76">
        <v>36</v>
      </c>
      <c r="P14" s="82">
        <v>30</v>
      </c>
      <c r="Q14" s="83">
        <v>30</v>
      </c>
      <c r="R14" s="83">
        <v>20</v>
      </c>
      <c r="S14" s="84">
        <v>38</v>
      </c>
      <c r="T14" s="84">
        <v>0</v>
      </c>
    </row>
    <row r="15" spans="1:20" ht="13.5">
      <c r="A15" s="261"/>
      <c r="B15" s="89" t="s">
        <v>98</v>
      </c>
      <c r="C15" s="74">
        <v>167</v>
      </c>
      <c r="D15" s="75">
        <v>128</v>
      </c>
      <c r="E15" s="76">
        <v>45</v>
      </c>
      <c r="F15" s="82">
        <v>79</v>
      </c>
      <c r="G15" s="74">
        <v>130</v>
      </c>
      <c r="H15" s="74">
        <v>33</v>
      </c>
      <c r="I15" s="77">
        <v>0</v>
      </c>
      <c r="J15" s="77">
        <v>0</v>
      </c>
      <c r="K15" s="247"/>
      <c r="L15" s="87" t="s">
        <v>98</v>
      </c>
      <c r="M15" s="74">
        <v>41</v>
      </c>
      <c r="N15" s="75">
        <v>142</v>
      </c>
      <c r="O15" s="76">
        <v>511</v>
      </c>
      <c r="P15" s="82">
        <v>332</v>
      </c>
      <c r="Q15" s="83">
        <v>318</v>
      </c>
      <c r="R15" s="83">
        <v>229</v>
      </c>
      <c r="S15" s="84">
        <v>302</v>
      </c>
      <c r="T15" s="84">
        <v>0</v>
      </c>
    </row>
    <row r="16" spans="1:20" ht="13.5">
      <c r="A16" s="255" t="s">
        <v>357</v>
      </c>
      <c r="B16" s="90" t="s">
        <v>348</v>
      </c>
      <c r="C16" s="74"/>
      <c r="D16" s="75"/>
      <c r="E16" s="76"/>
      <c r="F16" s="82">
        <v>16</v>
      </c>
      <c r="G16" s="74">
        <v>20</v>
      </c>
      <c r="H16" s="74">
        <v>0</v>
      </c>
      <c r="I16" s="77">
        <v>0</v>
      </c>
      <c r="J16" s="77">
        <v>0</v>
      </c>
      <c r="K16" s="246" t="s">
        <v>358</v>
      </c>
      <c r="L16" s="81" t="s">
        <v>348</v>
      </c>
      <c r="M16" s="74">
        <v>15</v>
      </c>
      <c r="N16" s="75">
        <v>22</v>
      </c>
      <c r="O16" s="76">
        <v>22</v>
      </c>
      <c r="P16" s="82">
        <v>20</v>
      </c>
      <c r="Q16" s="83">
        <v>20</v>
      </c>
      <c r="R16" s="83">
        <v>0</v>
      </c>
      <c r="S16" s="84">
        <v>0</v>
      </c>
      <c r="T16" s="84">
        <v>0</v>
      </c>
    </row>
    <row r="17" spans="1:20" ht="13.5">
      <c r="A17" s="258"/>
      <c r="B17" s="91" t="s">
        <v>98</v>
      </c>
      <c r="C17" s="74"/>
      <c r="D17" s="75"/>
      <c r="E17" s="92"/>
      <c r="F17" s="82">
        <v>69</v>
      </c>
      <c r="G17" s="74">
        <v>97</v>
      </c>
      <c r="H17" s="74">
        <v>0</v>
      </c>
      <c r="I17" s="77">
        <v>0</v>
      </c>
      <c r="J17" s="77">
        <v>0</v>
      </c>
      <c r="K17" s="247"/>
      <c r="L17" s="87" t="s">
        <v>98</v>
      </c>
      <c r="M17" s="74">
        <v>100</v>
      </c>
      <c r="N17" s="75">
        <v>90</v>
      </c>
      <c r="O17" s="76">
        <v>88</v>
      </c>
      <c r="P17" s="82">
        <v>135</v>
      </c>
      <c r="Q17" s="83">
        <v>97</v>
      </c>
      <c r="R17" s="83">
        <v>0</v>
      </c>
      <c r="S17" s="84">
        <v>0</v>
      </c>
      <c r="T17" s="84">
        <v>0</v>
      </c>
    </row>
    <row r="18" spans="1:20" ht="13.5">
      <c r="A18" s="246" t="s">
        <v>359</v>
      </c>
      <c r="B18" s="81" t="s">
        <v>348</v>
      </c>
      <c r="C18" s="74">
        <v>10</v>
      </c>
      <c r="D18" s="75">
        <v>28</v>
      </c>
      <c r="E18" s="76">
        <v>40</v>
      </c>
      <c r="F18" s="82">
        <v>40</v>
      </c>
      <c r="G18" s="74">
        <v>20</v>
      </c>
      <c r="H18" s="74">
        <v>41</v>
      </c>
      <c r="I18" s="77">
        <v>0</v>
      </c>
      <c r="J18" s="77">
        <v>0</v>
      </c>
      <c r="K18" s="246" t="s">
        <v>360</v>
      </c>
      <c r="L18" s="81" t="s">
        <v>348</v>
      </c>
      <c r="M18" s="74">
        <v>23</v>
      </c>
      <c r="N18" s="75">
        <v>22</v>
      </c>
      <c r="O18" s="76">
        <v>30</v>
      </c>
      <c r="P18" s="82">
        <v>56</v>
      </c>
      <c r="Q18" s="83">
        <v>70</v>
      </c>
      <c r="R18" s="83">
        <v>69</v>
      </c>
      <c r="S18" s="84">
        <v>68</v>
      </c>
      <c r="T18" s="84">
        <v>72</v>
      </c>
    </row>
    <row r="19" spans="1:20" ht="13.5">
      <c r="A19" s="247"/>
      <c r="B19" s="87" t="s">
        <v>98</v>
      </c>
      <c r="C19" s="74">
        <v>123</v>
      </c>
      <c r="D19" s="75">
        <v>330</v>
      </c>
      <c r="E19" s="76">
        <v>495</v>
      </c>
      <c r="F19" s="82">
        <v>643</v>
      </c>
      <c r="G19" s="74">
        <v>179</v>
      </c>
      <c r="H19" s="74">
        <v>430</v>
      </c>
      <c r="I19" s="77">
        <v>0</v>
      </c>
      <c r="J19" s="77">
        <v>0</v>
      </c>
      <c r="K19" s="247"/>
      <c r="L19" s="87" t="s">
        <v>98</v>
      </c>
      <c r="M19" s="74">
        <v>269</v>
      </c>
      <c r="N19" s="75">
        <v>206</v>
      </c>
      <c r="O19" s="76">
        <v>195</v>
      </c>
      <c r="P19" s="82">
        <v>479</v>
      </c>
      <c r="Q19" s="83">
        <v>530</v>
      </c>
      <c r="R19" s="83">
        <v>576</v>
      </c>
      <c r="S19" s="84">
        <v>433</v>
      </c>
      <c r="T19" s="84">
        <v>449</v>
      </c>
    </row>
    <row r="20" spans="1:20" ht="13.5">
      <c r="A20" s="255" t="s">
        <v>361</v>
      </c>
      <c r="B20" s="81" t="s">
        <v>348</v>
      </c>
      <c r="C20" s="74"/>
      <c r="D20" s="75"/>
      <c r="E20" s="76"/>
      <c r="F20" s="82">
        <v>10</v>
      </c>
      <c r="G20" s="74">
        <v>20</v>
      </c>
      <c r="H20" s="74">
        <v>0</v>
      </c>
      <c r="I20" s="77">
        <v>0</v>
      </c>
      <c r="J20" s="77">
        <v>0</v>
      </c>
      <c r="K20" s="246" t="s">
        <v>362</v>
      </c>
      <c r="L20" s="81" t="s">
        <v>348</v>
      </c>
      <c r="M20" s="74">
        <v>17</v>
      </c>
      <c r="N20" s="75">
        <v>20</v>
      </c>
      <c r="O20" s="76">
        <v>6</v>
      </c>
      <c r="P20" s="82">
        <v>6</v>
      </c>
      <c r="Q20" s="83">
        <v>24</v>
      </c>
      <c r="R20" s="83">
        <v>12</v>
      </c>
      <c r="S20" s="84">
        <v>0</v>
      </c>
      <c r="T20" s="84">
        <v>0</v>
      </c>
    </row>
    <row r="21" spans="1:20" ht="13.5" customHeight="1">
      <c r="A21" s="258"/>
      <c r="B21" s="89" t="s">
        <v>98</v>
      </c>
      <c r="C21" s="74"/>
      <c r="D21" s="75"/>
      <c r="E21" s="76"/>
      <c r="F21" s="82">
        <v>63</v>
      </c>
      <c r="G21" s="74">
        <v>92</v>
      </c>
      <c r="H21" s="74">
        <v>0</v>
      </c>
      <c r="I21" s="77">
        <v>0</v>
      </c>
      <c r="J21" s="77">
        <v>0</v>
      </c>
      <c r="K21" s="247"/>
      <c r="L21" s="87" t="s">
        <v>98</v>
      </c>
      <c r="M21" s="74">
        <v>111</v>
      </c>
      <c r="N21" s="75">
        <v>114</v>
      </c>
      <c r="O21" s="76">
        <v>26</v>
      </c>
      <c r="P21" s="82">
        <v>28</v>
      </c>
      <c r="Q21" s="83">
        <v>75</v>
      </c>
      <c r="R21" s="83">
        <v>35</v>
      </c>
      <c r="S21" s="84">
        <v>0</v>
      </c>
      <c r="T21" s="84">
        <v>0</v>
      </c>
    </row>
    <row r="22" spans="1:20" ht="13.5">
      <c r="A22" s="261" t="s">
        <v>363</v>
      </c>
      <c r="B22" s="90" t="s">
        <v>348</v>
      </c>
      <c r="C22" s="74">
        <v>36</v>
      </c>
      <c r="D22" s="75">
        <v>36</v>
      </c>
      <c r="E22" s="76">
        <v>36</v>
      </c>
      <c r="F22" s="82">
        <v>30</v>
      </c>
      <c r="G22" s="74">
        <v>30</v>
      </c>
      <c r="H22" s="74">
        <v>28</v>
      </c>
      <c r="I22" s="77">
        <v>29</v>
      </c>
      <c r="J22" s="77">
        <v>30</v>
      </c>
      <c r="K22" s="262" t="s">
        <v>364</v>
      </c>
      <c r="L22" s="81" t="s">
        <v>348</v>
      </c>
      <c r="M22" s="74">
        <v>8</v>
      </c>
      <c r="N22" s="75">
        <v>20</v>
      </c>
      <c r="O22" s="76"/>
      <c r="P22" s="82">
        <v>0</v>
      </c>
      <c r="Q22" s="83"/>
      <c r="R22" s="83">
        <v>0</v>
      </c>
      <c r="S22" s="84">
        <v>0</v>
      </c>
      <c r="T22" s="84">
        <v>0</v>
      </c>
    </row>
    <row r="23" spans="1:20" ht="13.5">
      <c r="A23" s="261"/>
      <c r="B23" s="88" t="s">
        <v>98</v>
      </c>
      <c r="C23" s="74">
        <v>279</v>
      </c>
      <c r="D23" s="75">
        <v>250</v>
      </c>
      <c r="E23" s="76">
        <v>245</v>
      </c>
      <c r="F23" s="82">
        <v>195</v>
      </c>
      <c r="G23" s="74">
        <v>293</v>
      </c>
      <c r="H23" s="74">
        <v>430</v>
      </c>
      <c r="I23" s="77">
        <v>304</v>
      </c>
      <c r="J23" s="77">
        <v>331</v>
      </c>
      <c r="K23" s="263"/>
      <c r="L23" s="87" t="s">
        <v>98</v>
      </c>
      <c r="M23" s="74">
        <v>56</v>
      </c>
      <c r="N23" s="75">
        <v>93</v>
      </c>
      <c r="O23" s="76"/>
      <c r="P23" s="82">
        <v>0</v>
      </c>
      <c r="Q23" s="83"/>
      <c r="R23" s="83">
        <v>0</v>
      </c>
      <c r="S23" s="84">
        <v>0</v>
      </c>
      <c r="T23" s="84">
        <v>0</v>
      </c>
    </row>
    <row r="24" spans="1:20" ht="13.5">
      <c r="A24" s="261" t="s">
        <v>365</v>
      </c>
      <c r="B24" s="81" t="s">
        <v>348</v>
      </c>
      <c r="C24" s="74"/>
      <c r="D24" s="75"/>
      <c r="E24" s="76"/>
      <c r="F24" s="82">
        <v>30</v>
      </c>
      <c r="G24" s="74">
        <v>30</v>
      </c>
      <c r="H24" s="74">
        <v>29</v>
      </c>
      <c r="I24" s="77">
        <v>42</v>
      </c>
      <c r="J24" s="77">
        <v>47</v>
      </c>
      <c r="K24" s="264" t="s">
        <v>366</v>
      </c>
      <c r="L24" s="81" t="s">
        <v>348</v>
      </c>
      <c r="M24" s="74">
        <v>18</v>
      </c>
      <c r="N24" s="75"/>
      <c r="O24" s="76">
        <v>30</v>
      </c>
      <c r="P24" s="82">
        <v>0</v>
      </c>
      <c r="Q24" s="83"/>
      <c r="R24" s="83">
        <v>0</v>
      </c>
      <c r="S24" s="84">
        <v>0</v>
      </c>
      <c r="T24" s="84">
        <v>0</v>
      </c>
    </row>
    <row r="25" spans="1:20" ht="13.5">
      <c r="A25" s="261"/>
      <c r="B25" s="89" t="s">
        <v>98</v>
      </c>
      <c r="C25" s="74"/>
      <c r="D25" s="75"/>
      <c r="E25" s="76"/>
      <c r="F25" s="82">
        <v>483</v>
      </c>
      <c r="G25" s="74">
        <v>260</v>
      </c>
      <c r="H25" s="74">
        <v>545</v>
      </c>
      <c r="I25" s="77">
        <v>154</v>
      </c>
      <c r="J25" s="77">
        <v>453</v>
      </c>
      <c r="K25" s="265"/>
      <c r="L25" s="87" t="s">
        <v>98</v>
      </c>
      <c r="M25" s="74">
        <v>93</v>
      </c>
      <c r="N25" s="75"/>
      <c r="O25" s="76">
        <v>312</v>
      </c>
      <c r="P25" s="82">
        <v>0</v>
      </c>
      <c r="Q25" s="83"/>
      <c r="R25" s="83">
        <v>0</v>
      </c>
      <c r="S25" s="84">
        <v>0</v>
      </c>
      <c r="T25" s="84">
        <v>0</v>
      </c>
    </row>
    <row r="26" spans="1:20" ht="13.5">
      <c r="A26" s="261" t="s">
        <v>367</v>
      </c>
      <c r="B26" s="90" t="s">
        <v>348</v>
      </c>
      <c r="C26" s="74"/>
      <c r="D26" s="75"/>
      <c r="E26" s="76"/>
      <c r="F26" s="82">
        <v>24</v>
      </c>
      <c r="G26" s="74">
        <v>23</v>
      </c>
      <c r="H26" s="74">
        <v>23</v>
      </c>
      <c r="I26" s="77">
        <v>22</v>
      </c>
      <c r="J26" s="77">
        <v>22</v>
      </c>
      <c r="K26" s="262" t="s">
        <v>368</v>
      </c>
      <c r="L26" s="81" t="s">
        <v>348</v>
      </c>
      <c r="M26" s="74">
        <v>10</v>
      </c>
      <c r="N26" s="75">
        <v>15</v>
      </c>
      <c r="O26" s="76"/>
      <c r="P26" s="82">
        <v>0</v>
      </c>
      <c r="Q26" s="83"/>
      <c r="R26" s="83">
        <v>0</v>
      </c>
      <c r="S26" s="84">
        <v>0</v>
      </c>
      <c r="T26" s="84">
        <v>0</v>
      </c>
    </row>
    <row r="27" spans="1:20" ht="13.5">
      <c r="A27" s="261"/>
      <c r="B27" s="88" t="s">
        <v>98</v>
      </c>
      <c r="C27" s="74"/>
      <c r="D27" s="75"/>
      <c r="E27" s="76"/>
      <c r="F27" s="82">
        <v>170</v>
      </c>
      <c r="G27" s="74">
        <v>166</v>
      </c>
      <c r="H27" s="74">
        <v>152</v>
      </c>
      <c r="I27" s="77">
        <v>203</v>
      </c>
      <c r="J27" s="77">
        <v>151</v>
      </c>
      <c r="K27" s="263"/>
      <c r="L27" s="87" t="s">
        <v>98</v>
      </c>
      <c r="M27" s="74">
        <v>67</v>
      </c>
      <c r="N27" s="75">
        <v>94</v>
      </c>
      <c r="O27" s="76"/>
      <c r="P27" s="82">
        <v>0</v>
      </c>
      <c r="Q27" s="83"/>
      <c r="R27" s="83">
        <v>0</v>
      </c>
      <c r="S27" s="84">
        <v>0</v>
      </c>
      <c r="T27" s="84">
        <v>0</v>
      </c>
    </row>
    <row r="28" spans="1:20" ht="13.5">
      <c r="A28" s="261" t="s">
        <v>369</v>
      </c>
      <c r="B28" s="81" t="s">
        <v>348</v>
      </c>
      <c r="C28" s="74"/>
      <c r="D28" s="75"/>
      <c r="E28" s="76"/>
      <c r="F28" s="82">
        <v>10</v>
      </c>
      <c r="G28" s="93"/>
      <c r="H28" s="93"/>
      <c r="I28" s="94"/>
      <c r="J28" s="77">
        <v>0</v>
      </c>
      <c r="K28" s="246" t="s">
        <v>370</v>
      </c>
      <c r="L28" s="81" t="s">
        <v>348</v>
      </c>
      <c r="M28" s="74">
        <v>20</v>
      </c>
      <c r="N28" s="75"/>
      <c r="O28" s="76">
        <v>20</v>
      </c>
      <c r="P28" s="82">
        <v>30</v>
      </c>
      <c r="Q28" s="83">
        <v>20</v>
      </c>
      <c r="R28" s="83">
        <v>14</v>
      </c>
      <c r="S28" s="84">
        <v>19</v>
      </c>
      <c r="T28" s="84">
        <v>18</v>
      </c>
    </row>
    <row r="29" spans="1:20" ht="13.5">
      <c r="A29" s="261"/>
      <c r="B29" s="89" t="s">
        <v>98</v>
      </c>
      <c r="C29" s="74"/>
      <c r="D29" s="75"/>
      <c r="E29" s="76"/>
      <c r="F29" s="82">
        <v>61</v>
      </c>
      <c r="G29" s="93"/>
      <c r="H29" s="93"/>
      <c r="I29" s="94"/>
      <c r="J29" s="77">
        <v>0</v>
      </c>
      <c r="K29" s="247"/>
      <c r="L29" s="87" t="s">
        <v>98</v>
      </c>
      <c r="M29" s="74">
        <v>296</v>
      </c>
      <c r="N29" s="75"/>
      <c r="O29" s="76">
        <v>313</v>
      </c>
      <c r="P29" s="82">
        <v>611</v>
      </c>
      <c r="Q29" s="83">
        <v>326</v>
      </c>
      <c r="R29" s="83">
        <v>320</v>
      </c>
      <c r="S29" s="84">
        <v>266</v>
      </c>
      <c r="T29" s="84">
        <v>225</v>
      </c>
    </row>
    <row r="30" spans="1:20" ht="13.5">
      <c r="A30" s="261" t="s">
        <v>371</v>
      </c>
      <c r="B30" s="90" t="s">
        <v>348</v>
      </c>
      <c r="C30" s="74"/>
      <c r="D30" s="75"/>
      <c r="E30" s="76"/>
      <c r="F30" s="82">
        <v>16</v>
      </c>
      <c r="G30" s="74">
        <v>20</v>
      </c>
      <c r="H30" s="74">
        <v>10</v>
      </c>
      <c r="I30" s="77">
        <v>0</v>
      </c>
      <c r="J30" s="77">
        <v>10</v>
      </c>
      <c r="K30" s="246" t="s">
        <v>372</v>
      </c>
      <c r="L30" s="81" t="s">
        <v>348</v>
      </c>
      <c r="M30" s="74">
        <v>10</v>
      </c>
      <c r="N30" s="75"/>
      <c r="O30" s="76">
        <v>40</v>
      </c>
      <c r="P30" s="82">
        <v>0</v>
      </c>
      <c r="Q30" s="83"/>
      <c r="R30" s="83">
        <v>0</v>
      </c>
      <c r="S30" s="84">
        <v>0</v>
      </c>
      <c r="T30" s="84">
        <v>0</v>
      </c>
    </row>
    <row r="31" spans="1:20" ht="13.5">
      <c r="A31" s="261"/>
      <c r="B31" s="88" t="s">
        <v>98</v>
      </c>
      <c r="C31" s="74"/>
      <c r="D31" s="75"/>
      <c r="E31" s="76"/>
      <c r="F31" s="82">
        <v>84</v>
      </c>
      <c r="G31" s="74">
        <v>88</v>
      </c>
      <c r="H31" s="74">
        <v>22</v>
      </c>
      <c r="I31" s="77">
        <v>0</v>
      </c>
      <c r="J31" s="77">
        <v>24</v>
      </c>
      <c r="K31" s="247"/>
      <c r="L31" s="87" t="s">
        <v>98</v>
      </c>
      <c r="M31" s="74">
        <v>66</v>
      </c>
      <c r="N31" s="75"/>
      <c r="O31" s="76">
        <v>758</v>
      </c>
      <c r="P31" s="82">
        <v>0</v>
      </c>
      <c r="Q31" s="83"/>
      <c r="R31" s="83">
        <v>0</v>
      </c>
      <c r="S31" s="84">
        <v>0</v>
      </c>
      <c r="T31" s="84">
        <v>0</v>
      </c>
    </row>
    <row r="32" spans="1:20" ht="13.5">
      <c r="A32" s="259" t="s">
        <v>373</v>
      </c>
      <c r="B32" s="81" t="s">
        <v>348</v>
      </c>
      <c r="C32" s="74"/>
      <c r="D32" s="75"/>
      <c r="E32" s="76"/>
      <c r="F32" s="82">
        <v>30</v>
      </c>
      <c r="G32" s="74">
        <v>40</v>
      </c>
      <c r="H32" s="74">
        <v>0</v>
      </c>
      <c r="I32" s="77">
        <v>0</v>
      </c>
      <c r="J32" s="77">
        <v>0</v>
      </c>
      <c r="K32" s="246" t="s">
        <v>374</v>
      </c>
      <c r="L32" s="81" t="s">
        <v>348</v>
      </c>
      <c r="M32" s="74">
        <v>24</v>
      </c>
      <c r="N32" s="75">
        <v>24</v>
      </c>
      <c r="O32" s="76"/>
      <c r="P32" s="82">
        <v>12</v>
      </c>
      <c r="Q32" s="83">
        <v>14</v>
      </c>
      <c r="R32" s="83">
        <v>20</v>
      </c>
      <c r="S32" s="84">
        <v>20</v>
      </c>
      <c r="T32" s="84">
        <v>20</v>
      </c>
    </row>
    <row r="33" spans="1:20" ht="13.5">
      <c r="A33" s="260"/>
      <c r="B33" s="89" t="s">
        <v>98</v>
      </c>
      <c r="C33" s="74"/>
      <c r="D33" s="75"/>
      <c r="E33" s="76"/>
      <c r="F33" s="82">
        <v>335</v>
      </c>
      <c r="G33" s="74">
        <v>241</v>
      </c>
      <c r="H33" s="74">
        <v>0</v>
      </c>
      <c r="I33" s="77">
        <v>0</v>
      </c>
      <c r="J33" s="77">
        <v>0</v>
      </c>
      <c r="K33" s="247"/>
      <c r="L33" s="87" t="s">
        <v>98</v>
      </c>
      <c r="M33" s="74">
        <v>227</v>
      </c>
      <c r="N33" s="75">
        <v>115</v>
      </c>
      <c r="O33" s="76"/>
      <c r="P33" s="82">
        <v>70</v>
      </c>
      <c r="Q33" s="83">
        <v>100</v>
      </c>
      <c r="R33" s="83">
        <v>127</v>
      </c>
      <c r="S33" s="84">
        <v>140</v>
      </c>
      <c r="T33" s="84">
        <v>138</v>
      </c>
    </row>
    <row r="34" spans="1:20" ht="13.5">
      <c r="A34" s="261" t="s">
        <v>375</v>
      </c>
      <c r="B34" s="90" t="s">
        <v>348</v>
      </c>
      <c r="C34" s="74"/>
      <c r="D34" s="75"/>
      <c r="E34" s="76"/>
      <c r="F34" s="82">
        <v>50</v>
      </c>
      <c r="G34" s="74">
        <v>60</v>
      </c>
      <c r="H34" s="74">
        <v>38</v>
      </c>
      <c r="I34" s="77">
        <v>57</v>
      </c>
      <c r="J34" s="77">
        <v>52</v>
      </c>
      <c r="K34" s="246" t="s">
        <v>376</v>
      </c>
      <c r="L34" s="81" t="s">
        <v>348</v>
      </c>
      <c r="M34" s="74">
        <v>20</v>
      </c>
      <c r="N34" s="75"/>
      <c r="O34" s="76">
        <v>24</v>
      </c>
      <c r="P34" s="82">
        <v>0</v>
      </c>
      <c r="Q34" s="83"/>
      <c r="R34" s="83">
        <v>0</v>
      </c>
      <c r="S34" s="84">
        <v>0</v>
      </c>
      <c r="T34" s="84">
        <v>0</v>
      </c>
    </row>
    <row r="35" spans="1:20" ht="13.5">
      <c r="A35" s="261"/>
      <c r="B35" s="88" t="s">
        <v>98</v>
      </c>
      <c r="C35" s="74"/>
      <c r="D35" s="75"/>
      <c r="E35" s="76"/>
      <c r="F35" s="82">
        <v>557</v>
      </c>
      <c r="G35" s="74">
        <v>767</v>
      </c>
      <c r="H35" s="74">
        <v>614</v>
      </c>
      <c r="I35" s="77">
        <v>763</v>
      </c>
      <c r="J35" s="77">
        <v>748</v>
      </c>
      <c r="K35" s="247"/>
      <c r="L35" s="87" t="s">
        <v>98</v>
      </c>
      <c r="M35" s="74">
        <v>103</v>
      </c>
      <c r="N35" s="75"/>
      <c r="O35" s="76">
        <v>167</v>
      </c>
      <c r="P35" s="82">
        <v>0</v>
      </c>
      <c r="Q35" s="83"/>
      <c r="R35" s="83">
        <v>0</v>
      </c>
      <c r="S35" s="84">
        <v>0</v>
      </c>
      <c r="T35" s="84">
        <v>0</v>
      </c>
    </row>
    <row r="36" spans="1:20" ht="13.5">
      <c r="A36" s="261" t="s">
        <v>377</v>
      </c>
      <c r="B36" s="81" t="s">
        <v>348</v>
      </c>
      <c r="C36" s="74"/>
      <c r="D36" s="75"/>
      <c r="E36" s="76"/>
      <c r="F36" s="82">
        <v>16</v>
      </c>
      <c r="G36" s="74">
        <v>20</v>
      </c>
      <c r="H36" s="74">
        <v>0</v>
      </c>
      <c r="I36" s="77">
        <v>0</v>
      </c>
      <c r="J36" s="77">
        <v>0</v>
      </c>
      <c r="K36" s="256" t="s">
        <v>378</v>
      </c>
      <c r="L36" s="81" t="s">
        <v>348</v>
      </c>
      <c r="M36" s="74">
        <v>15</v>
      </c>
      <c r="N36" s="75"/>
      <c r="O36" s="76">
        <v>36</v>
      </c>
      <c r="P36" s="82">
        <v>12</v>
      </c>
      <c r="Q36" s="83">
        <v>12</v>
      </c>
      <c r="R36" s="83">
        <v>21</v>
      </c>
      <c r="S36" s="84">
        <v>20</v>
      </c>
      <c r="T36" s="84">
        <v>20</v>
      </c>
    </row>
    <row r="37" spans="1:20" ht="13.5">
      <c r="A37" s="261"/>
      <c r="B37" s="89" t="s">
        <v>98</v>
      </c>
      <c r="C37" s="74"/>
      <c r="D37" s="75"/>
      <c r="E37" s="76"/>
      <c r="F37" s="82">
        <v>103</v>
      </c>
      <c r="G37" s="74">
        <v>94</v>
      </c>
      <c r="H37" s="74">
        <v>0</v>
      </c>
      <c r="I37" s="77">
        <v>0</v>
      </c>
      <c r="J37" s="77">
        <v>0</v>
      </c>
      <c r="K37" s="257"/>
      <c r="L37" s="87" t="s">
        <v>98</v>
      </c>
      <c r="M37" s="74">
        <v>86</v>
      </c>
      <c r="N37" s="75"/>
      <c r="O37" s="76">
        <v>266</v>
      </c>
      <c r="P37" s="82">
        <v>63</v>
      </c>
      <c r="Q37" s="83">
        <v>115</v>
      </c>
      <c r="R37" s="83">
        <v>151</v>
      </c>
      <c r="S37" s="84">
        <v>188</v>
      </c>
      <c r="T37" s="84">
        <v>170</v>
      </c>
    </row>
    <row r="38" spans="1:20" ht="13.5">
      <c r="A38" s="255" t="s">
        <v>379</v>
      </c>
      <c r="B38" s="90" t="s">
        <v>348</v>
      </c>
      <c r="C38" s="74"/>
      <c r="D38" s="75"/>
      <c r="E38" s="76"/>
      <c r="F38" s="82">
        <v>20</v>
      </c>
      <c r="G38" s="74">
        <v>80</v>
      </c>
      <c r="H38" s="74">
        <v>72</v>
      </c>
      <c r="I38" s="77">
        <v>63</v>
      </c>
      <c r="J38" s="77">
        <v>30</v>
      </c>
      <c r="K38" s="256" t="s">
        <v>380</v>
      </c>
      <c r="L38" s="81" t="s">
        <v>348</v>
      </c>
      <c r="M38" s="74"/>
      <c r="N38" s="75">
        <v>22</v>
      </c>
      <c r="O38" s="76">
        <v>10</v>
      </c>
      <c r="P38" s="82">
        <v>5</v>
      </c>
      <c r="Q38" s="83"/>
      <c r="R38" s="83">
        <v>0</v>
      </c>
      <c r="S38" s="84">
        <v>0</v>
      </c>
      <c r="T38" s="84">
        <v>0</v>
      </c>
    </row>
    <row r="39" spans="1:20" ht="13.5">
      <c r="A39" s="255"/>
      <c r="B39" s="88" t="s">
        <v>98</v>
      </c>
      <c r="C39" s="74"/>
      <c r="D39" s="75"/>
      <c r="E39" s="76"/>
      <c r="F39" s="82">
        <v>251</v>
      </c>
      <c r="G39" s="74">
        <v>639</v>
      </c>
      <c r="H39" s="74">
        <v>766</v>
      </c>
      <c r="I39" s="77">
        <v>754</v>
      </c>
      <c r="J39" s="77">
        <v>268</v>
      </c>
      <c r="K39" s="257"/>
      <c r="L39" s="87" t="s">
        <v>98</v>
      </c>
      <c r="M39" s="74"/>
      <c r="N39" s="75">
        <v>99</v>
      </c>
      <c r="O39" s="76">
        <v>91</v>
      </c>
      <c r="P39" s="82">
        <v>22</v>
      </c>
      <c r="Q39" s="83"/>
      <c r="R39" s="83">
        <v>0</v>
      </c>
      <c r="S39" s="84">
        <v>0</v>
      </c>
      <c r="T39" s="84">
        <v>0</v>
      </c>
    </row>
    <row r="40" spans="1:20" ht="13.5" customHeight="1">
      <c r="A40" s="255" t="s">
        <v>381</v>
      </c>
      <c r="B40" s="81" t="s">
        <v>348</v>
      </c>
      <c r="C40" s="74"/>
      <c r="D40" s="75"/>
      <c r="E40" s="76"/>
      <c r="F40" s="82">
        <v>20</v>
      </c>
      <c r="G40" s="74">
        <v>20</v>
      </c>
      <c r="H40" s="74">
        <v>20</v>
      </c>
      <c r="I40" s="77">
        <v>20</v>
      </c>
      <c r="J40" s="77">
        <v>10</v>
      </c>
      <c r="K40" s="256" t="s">
        <v>382</v>
      </c>
      <c r="L40" s="81" t="s">
        <v>348</v>
      </c>
      <c r="M40" s="74"/>
      <c r="N40" s="75">
        <v>7</v>
      </c>
      <c r="O40" s="76">
        <v>12</v>
      </c>
      <c r="P40" s="82">
        <v>16</v>
      </c>
      <c r="Q40" s="83"/>
      <c r="R40" s="83">
        <v>0</v>
      </c>
      <c r="S40" s="84">
        <v>0</v>
      </c>
      <c r="T40" s="84">
        <v>0</v>
      </c>
    </row>
    <row r="41" spans="1:20" ht="13.5">
      <c r="A41" s="258"/>
      <c r="B41" s="89" t="s">
        <v>98</v>
      </c>
      <c r="C41" s="74"/>
      <c r="D41" s="75"/>
      <c r="E41" s="76"/>
      <c r="F41" s="82">
        <v>264</v>
      </c>
      <c r="G41" s="74">
        <v>180</v>
      </c>
      <c r="H41" s="74">
        <v>246</v>
      </c>
      <c r="I41" s="77">
        <v>162</v>
      </c>
      <c r="J41" s="77">
        <v>60</v>
      </c>
      <c r="K41" s="257"/>
      <c r="L41" s="87" t="s">
        <v>98</v>
      </c>
      <c r="M41" s="74"/>
      <c r="N41" s="75">
        <v>38</v>
      </c>
      <c r="O41" s="76">
        <v>68</v>
      </c>
      <c r="P41" s="82">
        <v>97</v>
      </c>
      <c r="Q41" s="83"/>
      <c r="R41" s="83">
        <v>0</v>
      </c>
      <c r="S41" s="84">
        <v>0</v>
      </c>
      <c r="T41" s="84">
        <v>0</v>
      </c>
    </row>
    <row r="42" spans="1:20" ht="13.5" customHeight="1">
      <c r="A42" s="255" t="s">
        <v>383</v>
      </c>
      <c r="B42" s="90" t="s">
        <v>348</v>
      </c>
      <c r="C42" s="74"/>
      <c r="D42" s="75"/>
      <c r="E42" s="76"/>
      <c r="F42" s="82">
        <v>12</v>
      </c>
      <c r="G42" s="74">
        <v>12</v>
      </c>
      <c r="H42" s="74">
        <v>12</v>
      </c>
      <c r="I42" s="77">
        <v>12</v>
      </c>
      <c r="J42" s="77">
        <v>6</v>
      </c>
      <c r="K42" s="256" t="s">
        <v>384</v>
      </c>
      <c r="L42" s="81" t="s">
        <v>348</v>
      </c>
      <c r="M42" s="74"/>
      <c r="N42" s="75">
        <v>8</v>
      </c>
      <c r="O42" s="76">
        <v>10</v>
      </c>
      <c r="P42" s="82">
        <v>30</v>
      </c>
      <c r="Q42" s="83">
        <v>30</v>
      </c>
      <c r="R42" s="83">
        <v>31</v>
      </c>
      <c r="S42" s="84">
        <v>29</v>
      </c>
      <c r="T42" s="84">
        <v>30</v>
      </c>
    </row>
    <row r="43" spans="1:20" ht="13.5">
      <c r="A43" s="258"/>
      <c r="B43" s="91" t="s">
        <v>98</v>
      </c>
      <c r="C43" s="74"/>
      <c r="D43" s="75"/>
      <c r="E43" s="76"/>
      <c r="F43" s="82">
        <v>56</v>
      </c>
      <c r="G43" s="74">
        <v>68</v>
      </c>
      <c r="H43" s="74">
        <v>70</v>
      </c>
      <c r="I43" s="77">
        <v>75</v>
      </c>
      <c r="J43" s="77">
        <v>26</v>
      </c>
      <c r="K43" s="257"/>
      <c r="L43" s="87" t="s">
        <v>98</v>
      </c>
      <c r="M43" s="74"/>
      <c r="N43" s="75">
        <v>19</v>
      </c>
      <c r="O43" s="76">
        <v>55</v>
      </c>
      <c r="P43" s="82">
        <v>209</v>
      </c>
      <c r="Q43" s="83">
        <v>167</v>
      </c>
      <c r="R43" s="83">
        <v>178</v>
      </c>
      <c r="S43" s="84">
        <v>210</v>
      </c>
      <c r="T43" s="84">
        <v>213</v>
      </c>
    </row>
    <row r="44" spans="1:20" ht="13.5">
      <c r="A44" s="246" t="s">
        <v>385</v>
      </c>
      <c r="B44" s="81" t="s">
        <v>348</v>
      </c>
      <c r="C44" s="74"/>
      <c r="D44" s="75"/>
      <c r="E44" s="76"/>
      <c r="F44" s="82">
        <v>20</v>
      </c>
      <c r="G44" s="74">
        <v>12</v>
      </c>
      <c r="H44" s="74">
        <v>20</v>
      </c>
      <c r="I44" s="77">
        <v>20</v>
      </c>
      <c r="J44" s="77">
        <v>20</v>
      </c>
      <c r="K44" s="246" t="s">
        <v>386</v>
      </c>
      <c r="L44" s="81" t="s">
        <v>348</v>
      </c>
      <c r="M44" s="74"/>
      <c r="N44" s="75">
        <v>11</v>
      </c>
      <c r="O44" s="76"/>
      <c r="P44" s="82">
        <v>30</v>
      </c>
      <c r="Q44" s="83">
        <v>28</v>
      </c>
      <c r="R44" s="83">
        <v>29</v>
      </c>
      <c r="S44" s="84">
        <v>29</v>
      </c>
      <c r="T44" s="84">
        <v>0</v>
      </c>
    </row>
    <row r="45" spans="1:20" ht="13.5">
      <c r="A45" s="247"/>
      <c r="B45" s="87" t="s">
        <v>98</v>
      </c>
      <c r="C45" s="74"/>
      <c r="D45" s="75"/>
      <c r="E45" s="76"/>
      <c r="F45" s="82">
        <v>231</v>
      </c>
      <c r="G45" s="74">
        <v>78</v>
      </c>
      <c r="H45" s="74">
        <v>135</v>
      </c>
      <c r="I45" s="77">
        <v>184</v>
      </c>
      <c r="J45" s="77">
        <v>139</v>
      </c>
      <c r="K45" s="247"/>
      <c r="L45" s="87" t="s">
        <v>98</v>
      </c>
      <c r="M45" s="74"/>
      <c r="N45" s="75">
        <v>107</v>
      </c>
      <c r="O45" s="76"/>
      <c r="P45" s="82">
        <v>392</v>
      </c>
      <c r="Q45" s="83">
        <v>421</v>
      </c>
      <c r="R45" s="83">
        <v>470</v>
      </c>
      <c r="S45" s="84">
        <v>430</v>
      </c>
      <c r="T45" s="84">
        <v>0</v>
      </c>
    </row>
    <row r="46" spans="1:20" ht="13.5">
      <c r="A46" s="246" t="s">
        <v>387</v>
      </c>
      <c r="B46" s="81" t="s">
        <v>348</v>
      </c>
      <c r="C46" s="74">
        <v>44</v>
      </c>
      <c r="D46" s="75">
        <v>56</v>
      </c>
      <c r="E46" s="76">
        <v>56</v>
      </c>
      <c r="F46" s="82">
        <v>90</v>
      </c>
      <c r="G46" s="83">
        <v>98</v>
      </c>
      <c r="H46" s="83">
        <v>89</v>
      </c>
      <c r="I46" s="84">
        <v>88</v>
      </c>
      <c r="J46" s="84">
        <v>90</v>
      </c>
      <c r="K46" s="249" t="s">
        <v>388</v>
      </c>
      <c r="L46" s="81" t="s">
        <v>348</v>
      </c>
      <c r="M46" s="83"/>
      <c r="N46" s="83"/>
      <c r="O46" s="83"/>
      <c r="P46" s="83"/>
      <c r="Q46" s="83"/>
      <c r="R46" s="83">
        <v>157</v>
      </c>
      <c r="S46" s="84">
        <v>317</v>
      </c>
      <c r="T46" s="84">
        <v>568</v>
      </c>
    </row>
    <row r="47" spans="1:20" ht="14.25" thickBot="1">
      <c r="A47" s="248"/>
      <c r="B47" s="95" t="s">
        <v>98</v>
      </c>
      <c r="C47" s="96">
        <v>263</v>
      </c>
      <c r="D47" s="97">
        <v>379</v>
      </c>
      <c r="E47" s="92">
        <v>373</v>
      </c>
      <c r="F47" s="98">
        <v>596</v>
      </c>
      <c r="G47" s="99">
        <v>767</v>
      </c>
      <c r="H47" s="99">
        <v>749</v>
      </c>
      <c r="I47" s="100">
        <v>612</v>
      </c>
      <c r="J47" s="100">
        <v>524</v>
      </c>
      <c r="K47" s="250"/>
      <c r="L47" s="95" t="s">
        <v>98</v>
      </c>
      <c r="M47" s="99"/>
      <c r="N47" s="99"/>
      <c r="O47" s="99"/>
      <c r="P47" s="99"/>
      <c r="Q47" s="99"/>
      <c r="R47" s="99">
        <v>1180</v>
      </c>
      <c r="S47" s="100">
        <v>2407</v>
      </c>
      <c r="T47" s="100">
        <v>5584</v>
      </c>
    </row>
    <row r="48" spans="1:21" ht="13.5">
      <c r="A48" s="251" t="s">
        <v>389</v>
      </c>
      <c r="B48" s="101" t="s">
        <v>348</v>
      </c>
      <c r="C48" s="102">
        <f>SUM(C8,C10,C12,C14,C18,C22,C46)</f>
        <v>277</v>
      </c>
      <c r="D48" s="102">
        <f aca="true" t="shared" si="0" ref="D48:H49">SUM(D8,D10,D12,D14,D16,D18,D20,D22,D24,D26,D30,D32,D34,D36,D38,D40,D42,D44,D46)</f>
        <v>276</v>
      </c>
      <c r="E48" s="102">
        <f t="shared" si="0"/>
        <v>232</v>
      </c>
      <c r="F48" s="102">
        <f t="shared" si="0"/>
        <v>517</v>
      </c>
      <c r="G48" s="102">
        <f t="shared" si="0"/>
        <v>613</v>
      </c>
      <c r="H48" s="102">
        <f t="shared" si="0"/>
        <v>454</v>
      </c>
      <c r="I48" s="103">
        <v>432</v>
      </c>
      <c r="J48" s="103">
        <v>399</v>
      </c>
      <c r="K48" s="253" t="s">
        <v>389</v>
      </c>
      <c r="L48" s="101" t="s">
        <v>348</v>
      </c>
      <c r="M48" s="104">
        <f aca="true" t="shared" si="1" ref="M48:R49">SUM(M6,M8,M10,M12,M14,M16,M18,M20,M22,M24,M26,M28,M30,M32,M34,M36,M38,M40,M42,M44,M46)</f>
        <v>342</v>
      </c>
      <c r="N48" s="104">
        <f t="shared" si="1"/>
        <v>409</v>
      </c>
      <c r="O48" s="104">
        <f t="shared" si="1"/>
        <v>432</v>
      </c>
      <c r="P48" s="104">
        <f t="shared" si="1"/>
        <v>397</v>
      </c>
      <c r="Q48" s="104">
        <f t="shared" si="1"/>
        <v>400</v>
      </c>
      <c r="R48" s="104">
        <f t="shared" si="1"/>
        <v>572</v>
      </c>
      <c r="S48" s="103">
        <v>736</v>
      </c>
      <c r="T48" s="103">
        <v>826</v>
      </c>
      <c r="U48" s="105"/>
    </row>
    <row r="49" spans="1:21" ht="14.25" thickBot="1">
      <c r="A49" s="252"/>
      <c r="B49" s="106" t="s">
        <v>98</v>
      </c>
      <c r="C49" s="107">
        <f>SUM(C9,C11,C13,C15,C19,C23,C47)</f>
        <v>2253</v>
      </c>
      <c r="D49" s="107">
        <f t="shared" si="0"/>
        <v>2213</v>
      </c>
      <c r="E49" s="107">
        <f t="shared" si="0"/>
        <v>1854</v>
      </c>
      <c r="F49" s="107">
        <f t="shared" si="0"/>
        <v>5388</v>
      </c>
      <c r="G49" s="107">
        <f t="shared" si="0"/>
        <v>5347</v>
      </c>
      <c r="H49" s="107">
        <f t="shared" si="0"/>
        <v>4725</v>
      </c>
      <c r="I49" s="108">
        <v>3959</v>
      </c>
      <c r="J49" s="108">
        <v>3516</v>
      </c>
      <c r="K49" s="254"/>
      <c r="L49" s="106" t="s">
        <v>98</v>
      </c>
      <c r="M49" s="109">
        <f t="shared" si="1"/>
        <v>2811</v>
      </c>
      <c r="N49" s="109">
        <f t="shared" si="1"/>
        <v>2637</v>
      </c>
      <c r="O49" s="109">
        <f t="shared" si="1"/>
        <v>4100</v>
      </c>
      <c r="P49" s="109">
        <f t="shared" si="1"/>
        <v>3264</v>
      </c>
      <c r="Q49" s="109">
        <f t="shared" si="1"/>
        <v>3384</v>
      </c>
      <c r="R49" s="109">
        <f t="shared" si="1"/>
        <v>4797</v>
      </c>
      <c r="S49" s="108">
        <v>6379</v>
      </c>
      <c r="T49" s="108">
        <v>7317</v>
      </c>
      <c r="U49" s="105"/>
    </row>
    <row r="50" spans="1:20" ht="27" customHeight="1" thickBot="1">
      <c r="A50" s="110" t="s">
        <v>390</v>
      </c>
      <c r="D50" s="111"/>
      <c r="E50" s="112" t="s">
        <v>388</v>
      </c>
      <c r="F50" s="112"/>
      <c r="K50" s="113" t="s">
        <v>391</v>
      </c>
      <c r="L50" s="87" t="s">
        <v>348</v>
      </c>
      <c r="M50" s="114">
        <v>287</v>
      </c>
      <c r="N50" s="115">
        <v>353</v>
      </c>
      <c r="O50" s="116">
        <v>420</v>
      </c>
      <c r="P50" s="117">
        <v>415</v>
      </c>
      <c r="Q50" s="118">
        <v>288</v>
      </c>
      <c r="R50" s="119">
        <v>485</v>
      </c>
      <c r="S50" s="120">
        <v>465</v>
      </c>
      <c r="T50" s="120">
        <v>379</v>
      </c>
    </row>
    <row r="51" spans="2:20" ht="13.5">
      <c r="B51" s="63"/>
      <c r="C51" s="121"/>
      <c r="D51" s="232" t="s">
        <v>392</v>
      </c>
      <c r="E51" s="233"/>
      <c r="F51" s="122" t="s">
        <v>348</v>
      </c>
      <c r="K51" s="123" t="s">
        <v>393</v>
      </c>
      <c r="L51" s="73" t="s">
        <v>98</v>
      </c>
      <c r="M51" s="74">
        <v>1923</v>
      </c>
      <c r="N51" s="75">
        <v>2311</v>
      </c>
      <c r="O51" s="76">
        <v>2885</v>
      </c>
      <c r="P51" s="82">
        <v>2685</v>
      </c>
      <c r="Q51" s="124">
        <v>2216</v>
      </c>
      <c r="R51" s="83">
        <v>3991</v>
      </c>
      <c r="S51" s="84">
        <v>2928</v>
      </c>
      <c r="T51" s="84">
        <v>2308</v>
      </c>
    </row>
    <row r="52" spans="3:20" ht="14.25" thickBot="1">
      <c r="C52" s="121"/>
      <c r="D52" s="226"/>
      <c r="E52" s="227"/>
      <c r="F52" s="125" t="s">
        <v>98</v>
      </c>
      <c r="K52" s="126" t="s">
        <v>394</v>
      </c>
      <c r="L52" s="73" t="s">
        <v>98</v>
      </c>
      <c r="M52" s="74">
        <v>2210</v>
      </c>
      <c r="N52" s="75">
        <v>3356</v>
      </c>
      <c r="O52" s="76">
        <v>3650</v>
      </c>
      <c r="P52" s="82">
        <v>3655</v>
      </c>
      <c r="Q52" s="124">
        <v>4738</v>
      </c>
      <c r="R52" s="83">
        <v>6291</v>
      </c>
      <c r="S52" s="84">
        <v>6522</v>
      </c>
      <c r="T52" s="84">
        <v>6989</v>
      </c>
    </row>
    <row r="53" spans="3:15" ht="13.5">
      <c r="C53" s="121"/>
      <c r="D53" s="234" t="s">
        <v>395</v>
      </c>
      <c r="E53" s="235"/>
      <c r="F53" s="127">
        <v>120</v>
      </c>
      <c r="K53" s="110" t="s">
        <v>396</v>
      </c>
      <c r="L53" s="66"/>
      <c r="M53" s="65"/>
      <c r="N53" s="65"/>
      <c r="O53" s="65"/>
    </row>
    <row r="54" spans="3:11" ht="13.5">
      <c r="C54" s="121"/>
      <c r="D54" s="236"/>
      <c r="E54" s="237"/>
      <c r="F54" s="128">
        <v>848</v>
      </c>
      <c r="K54" s="129" t="s">
        <v>397</v>
      </c>
    </row>
    <row r="55" spans="3:16" ht="12" customHeight="1">
      <c r="C55" s="121"/>
      <c r="D55" s="238" t="s">
        <v>398</v>
      </c>
      <c r="E55" s="239"/>
      <c r="F55" s="130">
        <v>169</v>
      </c>
      <c r="K55" s="242" t="s">
        <v>399</v>
      </c>
      <c r="L55" s="243"/>
      <c r="M55" s="243"/>
      <c r="N55" s="243"/>
      <c r="O55" s="243"/>
      <c r="P55" s="243"/>
    </row>
    <row r="56" spans="3:6" ht="12" customHeight="1">
      <c r="C56" s="121"/>
      <c r="D56" s="240"/>
      <c r="E56" s="241"/>
      <c r="F56" s="128">
        <v>2212</v>
      </c>
    </row>
    <row r="57" spans="1:6" ht="12" customHeight="1">
      <c r="A57" s="105"/>
      <c r="C57" s="121"/>
      <c r="D57" s="244" t="s">
        <v>400</v>
      </c>
      <c r="E57" s="245"/>
      <c r="F57" s="130">
        <v>0</v>
      </c>
    </row>
    <row r="58" spans="3:6" ht="12" customHeight="1">
      <c r="C58" s="121"/>
      <c r="D58" s="236"/>
      <c r="E58" s="237"/>
      <c r="F58" s="128">
        <v>0</v>
      </c>
    </row>
    <row r="59" spans="3:6" ht="12" customHeight="1">
      <c r="C59" s="121"/>
      <c r="D59" s="224" t="s">
        <v>401</v>
      </c>
      <c r="E59" s="225"/>
      <c r="F59" s="131">
        <v>10</v>
      </c>
    </row>
    <row r="60" spans="3:6" ht="13.5">
      <c r="C60" s="121"/>
      <c r="D60" s="224"/>
      <c r="E60" s="225"/>
      <c r="F60" s="132">
        <v>50</v>
      </c>
    </row>
    <row r="61" spans="3:6" ht="13.5">
      <c r="C61" s="121"/>
      <c r="D61" s="224" t="s">
        <v>14</v>
      </c>
      <c r="E61" s="225"/>
      <c r="F61" s="131">
        <v>269</v>
      </c>
    </row>
    <row r="62" spans="3:6" ht="14.25" thickBot="1">
      <c r="C62" s="121"/>
      <c r="D62" s="226"/>
      <c r="E62" s="227"/>
      <c r="F62" s="133">
        <v>2474</v>
      </c>
    </row>
    <row r="63" spans="3:6" ht="13.5">
      <c r="C63" s="121"/>
      <c r="D63" s="228" t="s">
        <v>402</v>
      </c>
      <c r="E63" s="229"/>
      <c r="F63" s="127">
        <v>568</v>
      </c>
    </row>
    <row r="64" spans="3:6" ht="14.25" thickBot="1">
      <c r="C64" s="121"/>
      <c r="D64" s="230"/>
      <c r="E64" s="231"/>
      <c r="F64" s="134">
        <v>5584</v>
      </c>
    </row>
    <row r="85" ht="13.5" customHeight="1"/>
    <row r="87" ht="13.5" customHeight="1"/>
    <row r="89" ht="13.5" customHeight="1"/>
    <row r="93" ht="13.5" customHeight="1"/>
    <row r="95" ht="13.5" customHeight="1"/>
  </sheetData>
  <sheetProtection/>
  <mergeCells count="59">
    <mergeCell ref="K2:L2"/>
    <mergeCell ref="A3:B3"/>
    <mergeCell ref="K3:L3"/>
    <mergeCell ref="A4:B4"/>
    <mergeCell ref="A5:B5"/>
    <mergeCell ref="A6:B7"/>
    <mergeCell ref="C6:F7"/>
    <mergeCell ref="J6:J7"/>
    <mergeCell ref="K6:K7"/>
    <mergeCell ref="A8:A9"/>
    <mergeCell ref="K8:K9"/>
    <mergeCell ref="A10:A11"/>
    <mergeCell ref="K10:K11"/>
    <mergeCell ref="A12:A13"/>
    <mergeCell ref="K12:K13"/>
    <mergeCell ref="A14:A15"/>
    <mergeCell ref="K14:K15"/>
    <mergeCell ref="A16:A17"/>
    <mergeCell ref="K16:K17"/>
    <mergeCell ref="A18:A19"/>
    <mergeCell ref="K18:K19"/>
    <mergeCell ref="A20:A21"/>
    <mergeCell ref="K20:K21"/>
    <mergeCell ref="A22:A23"/>
    <mergeCell ref="K22:K23"/>
    <mergeCell ref="A24:A25"/>
    <mergeCell ref="K24:K25"/>
    <mergeCell ref="A26:A27"/>
    <mergeCell ref="K26:K27"/>
    <mergeCell ref="A28:A29"/>
    <mergeCell ref="K28:K29"/>
    <mergeCell ref="A30:A31"/>
    <mergeCell ref="K30:K31"/>
    <mergeCell ref="A32:A33"/>
    <mergeCell ref="K32:K33"/>
    <mergeCell ref="A34:A35"/>
    <mergeCell ref="K34:K35"/>
    <mergeCell ref="A36:A37"/>
    <mergeCell ref="K36:K37"/>
    <mergeCell ref="A38:A39"/>
    <mergeCell ref="K38:K39"/>
    <mergeCell ref="A40:A41"/>
    <mergeCell ref="K40:K41"/>
    <mergeCell ref="A42:A43"/>
    <mergeCell ref="K42:K43"/>
    <mergeCell ref="A44:A45"/>
    <mergeCell ref="K44:K45"/>
    <mergeCell ref="A46:A47"/>
    <mergeCell ref="K46:K47"/>
    <mergeCell ref="A48:A49"/>
    <mergeCell ref="K48:K49"/>
    <mergeCell ref="D61:E62"/>
    <mergeCell ref="D63:E64"/>
    <mergeCell ref="D51:E52"/>
    <mergeCell ref="D53:E54"/>
    <mergeCell ref="D55:E56"/>
    <mergeCell ref="K55:P55"/>
    <mergeCell ref="D57:E58"/>
    <mergeCell ref="D59:E60"/>
  </mergeCells>
  <printOptions/>
  <pageMargins left="0.5511811023622047" right="0.3937007874015748" top="0.5905511811023623" bottom="0.5905511811023623" header="0.5118110236220472" footer="0.5118110236220472"/>
  <pageSetup horizontalDpi="600" verticalDpi="600" orientation="landscape" paperSize="9" scale="64" r:id="rId2"/>
  <rowBreaks count="1" manualBreakCount="1">
    <brk id="64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78" customWidth="1"/>
    <col min="2" max="16384" width="9.00390625" style="78" customWidth="1"/>
  </cols>
  <sheetData>
    <row r="1" spans="1:13" ht="14.25">
      <c r="A1" s="135" t="s">
        <v>403</v>
      </c>
      <c r="B1" s="136"/>
      <c r="M1" s="78" t="s">
        <v>404</v>
      </c>
    </row>
    <row r="2" spans="1:13" ht="13.5">
      <c r="A2" s="302" t="s">
        <v>12</v>
      </c>
      <c r="B2" s="138"/>
      <c r="C2" s="295" t="s">
        <v>1</v>
      </c>
      <c r="D2" s="295"/>
      <c r="E2" s="295" t="s">
        <v>405</v>
      </c>
      <c r="F2" s="295"/>
      <c r="G2" s="295" t="s">
        <v>406</v>
      </c>
      <c r="H2" s="295"/>
      <c r="I2" s="299" t="s">
        <v>407</v>
      </c>
      <c r="J2" s="299"/>
      <c r="K2" s="295" t="s">
        <v>408</v>
      </c>
      <c r="L2" s="295"/>
      <c r="M2" s="302" t="s">
        <v>41</v>
      </c>
    </row>
    <row r="3" spans="1:13" ht="13.5">
      <c r="A3" s="302"/>
      <c r="B3" s="138" t="s">
        <v>1</v>
      </c>
      <c r="C3" s="138" t="s">
        <v>409</v>
      </c>
      <c r="D3" s="138" t="s">
        <v>14</v>
      </c>
      <c r="E3" s="138" t="s">
        <v>409</v>
      </c>
      <c r="F3" s="138" t="s">
        <v>14</v>
      </c>
      <c r="G3" s="138" t="s">
        <v>409</v>
      </c>
      <c r="H3" s="138" t="s">
        <v>14</v>
      </c>
      <c r="I3" s="138" t="s">
        <v>409</v>
      </c>
      <c r="J3" s="138" t="s">
        <v>14</v>
      </c>
      <c r="K3" s="138" t="s">
        <v>409</v>
      </c>
      <c r="L3" s="138" t="s">
        <v>14</v>
      </c>
      <c r="M3" s="302"/>
    </row>
    <row r="4" spans="1:13" ht="13.5">
      <c r="A4" s="138" t="s">
        <v>53</v>
      </c>
      <c r="B4" s="140">
        <v>33676</v>
      </c>
      <c r="C4" s="74">
        <v>20610</v>
      </c>
      <c r="D4" s="74">
        <v>13066</v>
      </c>
      <c r="E4" s="74">
        <v>18553</v>
      </c>
      <c r="F4" s="74">
        <v>11133</v>
      </c>
      <c r="G4" s="74">
        <v>1303</v>
      </c>
      <c r="H4" s="74">
        <v>1075</v>
      </c>
      <c r="I4" s="74">
        <v>96</v>
      </c>
      <c r="J4" s="74">
        <v>0</v>
      </c>
      <c r="K4" s="74">
        <v>658</v>
      </c>
      <c r="L4" s="74">
        <v>858</v>
      </c>
      <c r="M4" s="141">
        <v>339</v>
      </c>
    </row>
    <row r="5" spans="1:13" ht="13.5">
      <c r="A5" s="138" t="s">
        <v>54</v>
      </c>
      <c r="B5" s="140">
        <v>33932</v>
      </c>
      <c r="C5" s="74">
        <v>22163</v>
      </c>
      <c r="D5" s="74">
        <v>11769</v>
      </c>
      <c r="E5" s="74">
        <v>20527</v>
      </c>
      <c r="F5" s="74">
        <v>10230</v>
      </c>
      <c r="G5" s="74">
        <v>1051</v>
      </c>
      <c r="H5" s="74">
        <v>923</v>
      </c>
      <c r="I5" s="74">
        <v>62</v>
      </c>
      <c r="J5" s="74">
        <v>0</v>
      </c>
      <c r="K5" s="74">
        <v>528</v>
      </c>
      <c r="L5" s="74">
        <v>616</v>
      </c>
      <c r="M5" s="74">
        <v>340</v>
      </c>
    </row>
    <row r="6" spans="1:13" ht="13.5">
      <c r="A6" s="138" t="s">
        <v>55</v>
      </c>
      <c r="B6" s="140">
        <v>33311</v>
      </c>
      <c r="C6" s="74">
        <v>21583</v>
      </c>
      <c r="D6" s="74">
        <v>11728</v>
      </c>
      <c r="E6" s="74">
        <v>19591</v>
      </c>
      <c r="F6" s="74">
        <v>9916</v>
      </c>
      <c r="G6" s="74">
        <v>1363</v>
      </c>
      <c r="H6" s="74">
        <v>1168</v>
      </c>
      <c r="I6" s="74">
        <v>130</v>
      </c>
      <c r="J6" s="74">
        <v>0</v>
      </c>
      <c r="K6" s="74">
        <v>499</v>
      </c>
      <c r="L6" s="74">
        <v>644</v>
      </c>
      <c r="M6" s="74">
        <v>335</v>
      </c>
    </row>
    <row r="7" spans="1:13" ht="13.5">
      <c r="A7" s="138" t="s">
        <v>56</v>
      </c>
      <c r="B7" s="140">
        <v>28971</v>
      </c>
      <c r="C7" s="74">
        <v>19947</v>
      </c>
      <c r="D7" s="74">
        <v>9024</v>
      </c>
      <c r="E7" s="74">
        <v>17391</v>
      </c>
      <c r="F7" s="74">
        <v>6436</v>
      </c>
      <c r="G7" s="74">
        <v>1863</v>
      </c>
      <c r="H7" s="74">
        <v>1854</v>
      </c>
      <c r="I7" s="74">
        <v>97</v>
      </c>
      <c r="J7" s="74">
        <v>0</v>
      </c>
      <c r="K7" s="74">
        <v>596</v>
      </c>
      <c r="L7" s="74">
        <v>734</v>
      </c>
      <c r="M7" s="74">
        <v>338</v>
      </c>
    </row>
    <row r="8" spans="1:13" ht="13.5">
      <c r="A8" s="138" t="s">
        <v>57</v>
      </c>
      <c r="B8" s="140">
        <v>29961</v>
      </c>
      <c r="C8" s="74">
        <v>29673</v>
      </c>
      <c r="D8" s="74">
        <v>288</v>
      </c>
      <c r="E8" s="74">
        <v>23783</v>
      </c>
      <c r="F8" s="74">
        <v>228</v>
      </c>
      <c r="G8" s="74">
        <v>4541</v>
      </c>
      <c r="H8" s="74">
        <v>33</v>
      </c>
      <c r="I8" s="74">
        <v>202</v>
      </c>
      <c r="J8" s="74">
        <v>3</v>
      </c>
      <c r="K8" s="74">
        <v>1147</v>
      </c>
      <c r="L8" s="74">
        <v>24</v>
      </c>
      <c r="M8" s="74">
        <v>346</v>
      </c>
    </row>
    <row r="9" spans="1:13" ht="13.5">
      <c r="A9" s="138" t="s">
        <v>58</v>
      </c>
      <c r="B9" s="140">
        <v>30003</v>
      </c>
      <c r="C9" s="74">
        <v>27788</v>
      </c>
      <c r="D9" s="74">
        <v>2215</v>
      </c>
      <c r="E9" s="74">
        <v>21705</v>
      </c>
      <c r="F9" s="74">
        <v>2102</v>
      </c>
      <c r="G9" s="74">
        <v>4239</v>
      </c>
      <c r="H9" s="74">
        <v>99</v>
      </c>
      <c r="I9" s="74">
        <v>141</v>
      </c>
      <c r="J9" s="74">
        <v>14</v>
      </c>
      <c r="K9" s="74">
        <v>1703</v>
      </c>
      <c r="L9" s="74">
        <v>0</v>
      </c>
      <c r="M9" s="74">
        <v>307</v>
      </c>
    </row>
    <row r="10" spans="1:13" ht="13.5">
      <c r="A10" s="138" t="s">
        <v>59</v>
      </c>
      <c r="B10" s="140">
        <v>30435</v>
      </c>
      <c r="C10" s="74">
        <v>28691</v>
      </c>
      <c r="D10" s="74">
        <v>1744</v>
      </c>
      <c r="E10" s="74">
        <v>21283</v>
      </c>
      <c r="F10" s="74">
        <v>1701</v>
      </c>
      <c r="G10" s="74">
        <v>5270</v>
      </c>
      <c r="H10" s="74">
        <v>39</v>
      </c>
      <c r="I10" s="74">
        <v>87</v>
      </c>
      <c r="J10" s="74">
        <v>4</v>
      </c>
      <c r="K10" s="74">
        <v>2051</v>
      </c>
      <c r="L10" s="74">
        <v>0</v>
      </c>
      <c r="M10" s="74">
        <v>306</v>
      </c>
    </row>
    <row r="11" spans="1:13" ht="13.5">
      <c r="A11" s="138" t="s">
        <v>60</v>
      </c>
      <c r="B11" s="271">
        <v>34147</v>
      </c>
      <c r="C11" s="301"/>
      <c r="D11" s="272"/>
      <c r="E11" s="271">
        <v>25527</v>
      </c>
      <c r="F11" s="272"/>
      <c r="G11" s="271">
        <v>6840</v>
      </c>
      <c r="H11" s="272"/>
      <c r="I11" s="271">
        <v>248</v>
      </c>
      <c r="J11" s="272"/>
      <c r="K11" s="271">
        <v>1532</v>
      </c>
      <c r="L11" s="272"/>
      <c r="M11" s="74">
        <v>309</v>
      </c>
    </row>
    <row r="12" spans="1:13" ht="13.5">
      <c r="A12" s="138" t="s">
        <v>61</v>
      </c>
      <c r="B12" s="271">
        <v>32489</v>
      </c>
      <c r="C12" s="301"/>
      <c r="D12" s="272"/>
      <c r="E12" s="271">
        <v>24746</v>
      </c>
      <c r="F12" s="272"/>
      <c r="G12" s="271">
        <v>6089</v>
      </c>
      <c r="H12" s="272"/>
      <c r="I12" s="271">
        <v>147</v>
      </c>
      <c r="J12" s="272"/>
      <c r="K12" s="271">
        <v>1507</v>
      </c>
      <c r="L12" s="272"/>
      <c r="M12" s="74">
        <v>306</v>
      </c>
    </row>
    <row r="13" spans="1:13" ht="13.5">
      <c r="A13" s="138" t="s">
        <v>62</v>
      </c>
      <c r="B13" s="271">
        <v>32323</v>
      </c>
      <c r="C13" s="301"/>
      <c r="D13" s="272"/>
      <c r="E13" s="271">
        <v>25869</v>
      </c>
      <c r="F13" s="272"/>
      <c r="G13" s="271">
        <v>5091</v>
      </c>
      <c r="H13" s="272"/>
      <c r="I13" s="271">
        <v>174</v>
      </c>
      <c r="J13" s="272"/>
      <c r="K13" s="271">
        <v>1189</v>
      </c>
      <c r="L13" s="272"/>
      <c r="M13" s="74">
        <v>306</v>
      </c>
    </row>
    <row r="14" spans="1:13" ht="13.5">
      <c r="A14" s="138" t="s">
        <v>63</v>
      </c>
      <c r="B14" s="290">
        <v>27208</v>
      </c>
      <c r="C14" s="291"/>
      <c r="D14" s="292"/>
      <c r="E14" s="290">
        <v>22713</v>
      </c>
      <c r="F14" s="292"/>
      <c r="G14" s="290">
        <v>4386</v>
      </c>
      <c r="H14" s="292"/>
      <c r="I14" s="290">
        <v>109</v>
      </c>
      <c r="J14" s="292"/>
      <c r="K14" s="290">
        <v>0</v>
      </c>
      <c r="L14" s="292"/>
      <c r="M14" s="76">
        <v>308</v>
      </c>
    </row>
    <row r="15" spans="1:13" ht="13.5">
      <c r="A15" s="138" t="s">
        <v>64</v>
      </c>
      <c r="B15" s="290">
        <v>29739</v>
      </c>
      <c r="C15" s="291"/>
      <c r="D15" s="292"/>
      <c r="E15" s="290">
        <v>24049</v>
      </c>
      <c r="F15" s="292"/>
      <c r="G15" s="290">
        <v>5194</v>
      </c>
      <c r="H15" s="292"/>
      <c r="I15" s="290">
        <v>233</v>
      </c>
      <c r="J15" s="292"/>
      <c r="K15" s="290">
        <v>263</v>
      </c>
      <c r="L15" s="292"/>
      <c r="M15" s="76">
        <v>336</v>
      </c>
    </row>
    <row r="16" spans="1:13" ht="13.5">
      <c r="A16" s="138" t="s">
        <v>65</v>
      </c>
      <c r="B16" s="290">
        <v>30697</v>
      </c>
      <c r="C16" s="291"/>
      <c r="D16" s="292"/>
      <c r="E16" s="290">
        <v>26110</v>
      </c>
      <c r="F16" s="292"/>
      <c r="G16" s="290">
        <v>4334</v>
      </c>
      <c r="H16" s="292"/>
      <c r="I16" s="290">
        <v>253</v>
      </c>
      <c r="J16" s="292"/>
      <c r="K16" s="290">
        <v>0</v>
      </c>
      <c r="L16" s="292"/>
      <c r="M16" s="76">
        <v>343</v>
      </c>
    </row>
    <row r="17" spans="1:13" ht="13.5">
      <c r="A17" s="138" t="s">
        <v>86</v>
      </c>
      <c r="B17" s="287">
        <v>30677</v>
      </c>
      <c r="C17" s="288"/>
      <c r="D17" s="289"/>
      <c r="E17" s="287">
        <v>25075</v>
      </c>
      <c r="F17" s="289"/>
      <c r="G17" s="287">
        <v>5268</v>
      </c>
      <c r="H17" s="289"/>
      <c r="I17" s="287">
        <v>334</v>
      </c>
      <c r="J17" s="289"/>
      <c r="K17" s="287">
        <v>0</v>
      </c>
      <c r="L17" s="289"/>
      <c r="M17" s="77">
        <v>315</v>
      </c>
    </row>
    <row r="18" spans="1:13" ht="13.5">
      <c r="A18" s="138" t="s">
        <v>87</v>
      </c>
      <c r="B18" s="287">
        <v>32111</v>
      </c>
      <c r="C18" s="288"/>
      <c r="D18" s="289"/>
      <c r="E18" s="287">
        <v>26516</v>
      </c>
      <c r="F18" s="289"/>
      <c r="G18" s="287">
        <v>5289</v>
      </c>
      <c r="H18" s="289"/>
      <c r="I18" s="287">
        <v>306</v>
      </c>
      <c r="J18" s="289"/>
      <c r="K18" s="287">
        <v>0</v>
      </c>
      <c r="L18" s="289"/>
      <c r="M18" s="77">
        <v>314</v>
      </c>
    </row>
    <row r="19" spans="1:13" ht="13.5">
      <c r="A19" s="138" t="s">
        <v>88</v>
      </c>
      <c r="B19" s="287">
        <f>SUM(E19:L19)</f>
        <v>39187</v>
      </c>
      <c r="C19" s="288"/>
      <c r="D19" s="289"/>
      <c r="E19" s="287">
        <v>32518</v>
      </c>
      <c r="F19" s="289"/>
      <c r="G19" s="287">
        <v>6208</v>
      </c>
      <c r="H19" s="289"/>
      <c r="I19" s="287">
        <v>461</v>
      </c>
      <c r="J19" s="289"/>
      <c r="K19" s="287">
        <v>0</v>
      </c>
      <c r="L19" s="289"/>
      <c r="M19" s="77">
        <v>315</v>
      </c>
    </row>
    <row r="20" spans="1:13" ht="13.5">
      <c r="A20" s="138" t="s">
        <v>89</v>
      </c>
      <c r="B20" s="287">
        <f>SUM(E20:L20)</f>
        <v>39874</v>
      </c>
      <c r="C20" s="288"/>
      <c r="D20" s="289"/>
      <c r="E20" s="287">
        <v>32422</v>
      </c>
      <c r="F20" s="289"/>
      <c r="G20" s="287">
        <v>6329</v>
      </c>
      <c r="H20" s="289"/>
      <c r="I20" s="287">
        <v>1123</v>
      </c>
      <c r="J20" s="289"/>
      <c r="K20" s="287">
        <v>0</v>
      </c>
      <c r="L20" s="289"/>
      <c r="M20" s="77">
        <v>313</v>
      </c>
    </row>
    <row r="21" spans="1:13" ht="13.5">
      <c r="A21" s="138" t="s">
        <v>90</v>
      </c>
      <c r="B21" s="300">
        <v>37119</v>
      </c>
      <c r="C21" s="300"/>
      <c r="D21" s="300"/>
      <c r="E21" s="300">
        <v>30618</v>
      </c>
      <c r="F21" s="300"/>
      <c r="G21" s="300">
        <v>6112</v>
      </c>
      <c r="H21" s="300"/>
      <c r="I21" s="300">
        <v>389</v>
      </c>
      <c r="J21" s="300"/>
      <c r="K21" s="300">
        <v>0</v>
      </c>
      <c r="L21" s="300"/>
      <c r="M21" s="77">
        <v>313</v>
      </c>
    </row>
    <row r="22" spans="1:13" ht="13.5">
      <c r="A22" s="138" t="s">
        <v>317</v>
      </c>
      <c r="B22" s="287">
        <v>38343</v>
      </c>
      <c r="C22" s="288"/>
      <c r="D22" s="289"/>
      <c r="E22" s="287">
        <v>28889</v>
      </c>
      <c r="F22" s="289"/>
      <c r="G22" s="287">
        <v>7416</v>
      </c>
      <c r="H22" s="289"/>
      <c r="I22" s="287">
        <v>818</v>
      </c>
      <c r="J22" s="289"/>
      <c r="K22" s="287">
        <v>1220</v>
      </c>
      <c r="L22" s="289"/>
      <c r="M22" s="77">
        <v>326</v>
      </c>
    </row>
    <row r="23" spans="1:13" ht="13.5">
      <c r="A23" s="138" t="s">
        <v>319</v>
      </c>
      <c r="B23" s="287">
        <f>SUM(E23:L23)</f>
        <v>36934</v>
      </c>
      <c r="C23" s="288"/>
      <c r="D23" s="289"/>
      <c r="E23" s="287">
        <v>26674</v>
      </c>
      <c r="F23" s="289"/>
      <c r="G23" s="287">
        <v>8129</v>
      </c>
      <c r="H23" s="289"/>
      <c r="I23" s="287">
        <v>641</v>
      </c>
      <c r="J23" s="289"/>
      <c r="K23" s="287">
        <v>1490</v>
      </c>
      <c r="L23" s="289"/>
      <c r="M23" s="77">
        <v>314</v>
      </c>
    </row>
    <row r="24" spans="1:10" ht="13.5">
      <c r="A24" s="296" t="s">
        <v>410</v>
      </c>
      <c r="B24" s="296"/>
      <c r="C24" s="296"/>
      <c r="D24" s="296"/>
      <c r="E24" s="296"/>
      <c r="F24" s="296"/>
      <c r="G24" s="286" t="s">
        <v>411</v>
      </c>
      <c r="H24" s="286"/>
      <c r="I24" s="286"/>
      <c r="J24" s="286"/>
    </row>
    <row r="25" spans="1:7" ht="13.5">
      <c r="A25" s="297" t="s">
        <v>412</v>
      </c>
      <c r="B25" s="297"/>
      <c r="C25" s="297"/>
      <c r="D25" s="297"/>
      <c r="E25" s="297"/>
      <c r="F25" s="297"/>
      <c r="G25" s="78" t="s">
        <v>413</v>
      </c>
    </row>
    <row r="26" spans="1:6" ht="13.5">
      <c r="A26" s="144"/>
      <c r="B26" s="144"/>
      <c r="C26" s="144"/>
      <c r="D26" s="144"/>
      <c r="E26" s="144"/>
      <c r="F26" s="144"/>
    </row>
    <row r="27" spans="1:13" ht="14.25">
      <c r="A27" s="135" t="s">
        <v>414</v>
      </c>
      <c r="B27" s="136"/>
      <c r="M27" s="78" t="s">
        <v>404</v>
      </c>
    </row>
    <row r="28" spans="1:13" ht="13.5">
      <c r="A28" s="137" t="s">
        <v>12</v>
      </c>
      <c r="B28" s="298" t="s">
        <v>1</v>
      </c>
      <c r="C28" s="293"/>
      <c r="D28" s="294"/>
      <c r="E28" s="295" t="s">
        <v>405</v>
      </c>
      <c r="F28" s="295"/>
      <c r="G28" s="295" t="s">
        <v>406</v>
      </c>
      <c r="H28" s="295"/>
      <c r="I28" s="299" t="s">
        <v>407</v>
      </c>
      <c r="J28" s="299"/>
      <c r="K28" s="295" t="s">
        <v>408</v>
      </c>
      <c r="L28" s="295"/>
      <c r="M28" s="137" t="s">
        <v>41</v>
      </c>
    </row>
    <row r="29" spans="1:13" ht="13.5">
      <c r="A29" s="138" t="s">
        <v>62</v>
      </c>
      <c r="B29" s="271">
        <v>11818</v>
      </c>
      <c r="C29" s="293"/>
      <c r="D29" s="294"/>
      <c r="E29" s="271">
        <v>10597</v>
      </c>
      <c r="F29" s="272"/>
      <c r="G29" s="271">
        <v>1217</v>
      </c>
      <c r="H29" s="272"/>
      <c r="I29" s="271">
        <v>0</v>
      </c>
      <c r="J29" s="272"/>
      <c r="K29" s="271">
        <v>4</v>
      </c>
      <c r="L29" s="272"/>
      <c r="M29" s="147">
        <v>306</v>
      </c>
    </row>
    <row r="30" spans="1:13" ht="13.5">
      <c r="A30" s="138" t="s">
        <v>63</v>
      </c>
      <c r="B30" s="290">
        <v>16737</v>
      </c>
      <c r="C30" s="293"/>
      <c r="D30" s="294"/>
      <c r="E30" s="290">
        <v>15221</v>
      </c>
      <c r="F30" s="292"/>
      <c r="G30" s="290">
        <v>1506</v>
      </c>
      <c r="H30" s="292"/>
      <c r="I30" s="290">
        <v>10</v>
      </c>
      <c r="J30" s="292"/>
      <c r="K30" s="290">
        <v>0</v>
      </c>
      <c r="L30" s="292"/>
      <c r="M30" s="148">
        <v>274</v>
      </c>
    </row>
    <row r="31" spans="1:13" ht="13.5">
      <c r="A31" s="138" t="s">
        <v>64</v>
      </c>
      <c r="B31" s="290">
        <v>25231</v>
      </c>
      <c r="C31" s="293"/>
      <c r="D31" s="294"/>
      <c r="E31" s="290">
        <v>23092</v>
      </c>
      <c r="F31" s="292"/>
      <c r="G31" s="290">
        <v>2139</v>
      </c>
      <c r="H31" s="292"/>
      <c r="I31" s="290">
        <v>0</v>
      </c>
      <c r="J31" s="292"/>
      <c r="K31" s="290">
        <v>0</v>
      </c>
      <c r="L31" s="292"/>
      <c r="M31" s="148">
        <v>310</v>
      </c>
    </row>
    <row r="32" spans="1:13" ht="13.5">
      <c r="A32" s="138" t="s">
        <v>65</v>
      </c>
      <c r="B32" s="290">
        <v>20399</v>
      </c>
      <c r="C32" s="293"/>
      <c r="D32" s="294"/>
      <c r="E32" s="290">
        <v>17977</v>
      </c>
      <c r="F32" s="292"/>
      <c r="G32" s="290">
        <v>2422</v>
      </c>
      <c r="H32" s="292"/>
      <c r="I32" s="290">
        <v>0</v>
      </c>
      <c r="J32" s="292"/>
      <c r="K32" s="290">
        <v>0</v>
      </c>
      <c r="L32" s="292"/>
      <c r="M32" s="148">
        <v>306</v>
      </c>
    </row>
    <row r="33" spans="1:13" ht="13.5">
      <c r="A33" s="138" t="s">
        <v>86</v>
      </c>
      <c r="B33" s="290">
        <v>14423</v>
      </c>
      <c r="C33" s="293"/>
      <c r="D33" s="294"/>
      <c r="E33" s="290">
        <v>11824</v>
      </c>
      <c r="F33" s="292"/>
      <c r="G33" s="290">
        <v>2599</v>
      </c>
      <c r="H33" s="292"/>
      <c r="I33" s="290">
        <v>0</v>
      </c>
      <c r="J33" s="292"/>
      <c r="K33" s="290">
        <v>0</v>
      </c>
      <c r="L33" s="292"/>
      <c r="M33" s="148">
        <v>309</v>
      </c>
    </row>
    <row r="34" spans="1:13" ht="13.5">
      <c r="A34" s="138" t="s">
        <v>87</v>
      </c>
      <c r="B34" s="290">
        <f>SUM(E34:L34)</f>
        <v>14928</v>
      </c>
      <c r="C34" s="291"/>
      <c r="D34" s="292"/>
      <c r="E34" s="290">
        <v>11255</v>
      </c>
      <c r="F34" s="292"/>
      <c r="G34" s="290">
        <v>3444</v>
      </c>
      <c r="H34" s="292"/>
      <c r="I34" s="290">
        <v>229</v>
      </c>
      <c r="J34" s="292"/>
      <c r="K34" s="290">
        <v>0</v>
      </c>
      <c r="L34" s="292"/>
      <c r="M34" s="148">
        <v>303</v>
      </c>
    </row>
    <row r="35" spans="1:13" ht="13.5">
      <c r="A35" s="138" t="s">
        <v>88</v>
      </c>
      <c r="B35" s="290">
        <f>SUM(E35:L35)</f>
        <v>19497</v>
      </c>
      <c r="C35" s="291"/>
      <c r="D35" s="292"/>
      <c r="E35" s="290">
        <v>12895</v>
      </c>
      <c r="F35" s="292"/>
      <c r="G35" s="290">
        <v>4672</v>
      </c>
      <c r="H35" s="292"/>
      <c r="I35" s="290">
        <v>1930</v>
      </c>
      <c r="J35" s="292"/>
      <c r="K35" s="290">
        <v>0</v>
      </c>
      <c r="L35" s="292"/>
      <c r="M35" s="148">
        <v>307</v>
      </c>
    </row>
    <row r="36" spans="1:13" ht="13.5">
      <c r="A36" s="138" t="s">
        <v>89</v>
      </c>
      <c r="B36" s="290">
        <f>SUM(E36:L36)</f>
        <v>16520</v>
      </c>
      <c r="C36" s="291"/>
      <c r="D36" s="292"/>
      <c r="E36" s="290">
        <v>12782</v>
      </c>
      <c r="F36" s="292"/>
      <c r="G36" s="290">
        <v>2917</v>
      </c>
      <c r="H36" s="292"/>
      <c r="I36" s="290">
        <v>821</v>
      </c>
      <c r="J36" s="292"/>
      <c r="K36" s="290">
        <v>0</v>
      </c>
      <c r="L36" s="292"/>
      <c r="M36" s="148">
        <v>307</v>
      </c>
    </row>
    <row r="37" spans="1:13" ht="13.5">
      <c r="A37" s="138" t="s">
        <v>90</v>
      </c>
      <c r="B37" s="287">
        <v>19631</v>
      </c>
      <c r="C37" s="288"/>
      <c r="D37" s="289"/>
      <c r="E37" s="287">
        <v>14784</v>
      </c>
      <c r="F37" s="289"/>
      <c r="G37" s="287">
        <v>3297</v>
      </c>
      <c r="H37" s="289"/>
      <c r="I37" s="287">
        <v>1550</v>
      </c>
      <c r="J37" s="289"/>
      <c r="K37" s="287">
        <v>0</v>
      </c>
      <c r="L37" s="289"/>
      <c r="M37" s="142">
        <v>308</v>
      </c>
    </row>
    <row r="38" spans="1:13" ht="13.5">
      <c r="A38" s="138" t="s">
        <v>317</v>
      </c>
      <c r="B38" s="287">
        <v>15561</v>
      </c>
      <c r="C38" s="288"/>
      <c r="D38" s="289"/>
      <c r="E38" s="287">
        <v>11186</v>
      </c>
      <c r="F38" s="289"/>
      <c r="G38" s="287">
        <v>3839</v>
      </c>
      <c r="H38" s="289"/>
      <c r="I38" s="287">
        <v>536</v>
      </c>
      <c r="J38" s="289"/>
      <c r="K38" s="287">
        <v>0</v>
      </c>
      <c r="L38" s="289"/>
      <c r="M38" s="142">
        <v>305</v>
      </c>
    </row>
    <row r="39" spans="1:13" ht="13.5">
      <c r="A39" s="138" t="s">
        <v>319</v>
      </c>
      <c r="B39" s="287">
        <f>SUM(E39:L39)</f>
        <v>23333</v>
      </c>
      <c r="C39" s="288"/>
      <c r="D39" s="289"/>
      <c r="E39" s="287">
        <v>14040</v>
      </c>
      <c r="F39" s="289"/>
      <c r="G39" s="287">
        <v>6280</v>
      </c>
      <c r="H39" s="289"/>
      <c r="I39" s="287">
        <v>3013</v>
      </c>
      <c r="J39" s="289"/>
      <c r="K39" s="287">
        <v>0</v>
      </c>
      <c r="L39" s="289"/>
      <c r="M39" s="142">
        <v>308</v>
      </c>
    </row>
    <row r="40" spans="1:6" ht="13.5">
      <c r="A40" s="286" t="s">
        <v>415</v>
      </c>
      <c r="B40" s="286"/>
      <c r="C40" s="286"/>
      <c r="D40" s="286"/>
      <c r="E40" s="144"/>
      <c r="F40" s="144"/>
    </row>
    <row r="41" spans="1:6" ht="13.5">
      <c r="A41" s="143"/>
      <c r="B41" s="143"/>
      <c r="C41" s="143"/>
      <c r="D41" s="143"/>
      <c r="E41" s="144"/>
      <c r="F41" s="144"/>
    </row>
    <row r="44" spans="2:15" ht="13.5">
      <c r="B44" s="156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157"/>
      <c r="O44" s="153"/>
    </row>
    <row r="45" spans="2:15" ht="13.5">
      <c r="B45" s="156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158"/>
      <c r="O45" s="153"/>
    </row>
    <row r="46" spans="2:15" ht="13.5">
      <c r="B46" s="156"/>
      <c r="C46" s="159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</row>
    <row r="47" spans="2:15" ht="13.5">
      <c r="B47" s="156"/>
      <c r="C47" s="16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</sheetData>
  <sheetProtection/>
  <mergeCells count="158">
    <mergeCell ref="A2:A3"/>
    <mergeCell ref="C2:D2"/>
    <mergeCell ref="E2:F2"/>
    <mergeCell ref="G2:H2"/>
    <mergeCell ref="I2:J2"/>
    <mergeCell ref="K2:L2"/>
    <mergeCell ref="M2:M3"/>
    <mergeCell ref="B11:D11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B13:D13"/>
    <mergeCell ref="E13:F13"/>
    <mergeCell ref="G13:H13"/>
    <mergeCell ref="I13:J13"/>
    <mergeCell ref="K13:L13"/>
    <mergeCell ref="B14:D14"/>
    <mergeCell ref="E14:F14"/>
    <mergeCell ref="G14:H14"/>
    <mergeCell ref="I14:J14"/>
    <mergeCell ref="K14:L14"/>
    <mergeCell ref="B15:D15"/>
    <mergeCell ref="E15:F15"/>
    <mergeCell ref="G15:H15"/>
    <mergeCell ref="I15:J15"/>
    <mergeCell ref="K15:L15"/>
    <mergeCell ref="B16:D16"/>
    <mergeCell ref="E16:F16"/>
    <mergeCell ref="G16:H16"/>
    <mergeCell ref="I16:J16"/>
    <mergeCell ref="K16:L16"/>
    <mergeCell ref="B17:D17"/>
    <mergeCell ref="E17:F17"/>
    <mergeCell ref="G17:H17"/>
    <mergeCell ref="I17:J17"/>
    <mergeCell ref="K17:L17"/>
    <mergeCell ref="B18:D18"/>
    <mergeCell ref="E18:F18"/>
    <mergeCell ref="G18:H18"/>
    <mergeCell ref="I18:J18"/>
    <mergeCell ref="K18:L18"/>
    <mergeCell ref="B19:D19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B21:D21"/>
    <mergeCell ref="E21:F21"/>
    <mergeCell ref="G21:H21"/>
    <mergeCell ref="I21:J21"/>
    <mergeCell ref="K21:L21"/>
    <mergeCell ref="B22:D22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A24:F24"/>
    <mergeCell ref="G24:J24"/>
    <mergeCell ref="A25:F25"/>
    <mergeCell ref="B28:D28"/>
    <mergeCell ref="E28:F28"/>
    <mergeCell ref="G28:H28"/>
    <mergeCell ref="I28:J28"/>
    <mergeCell ref="K31:L31"/>
    <mergeCell ref="K28:L28"/>
    <mergeCell ref="B29:D29"/>
    <mergeCell ref="E29:F29"/>
    <mergeCell ref="G29:H29"/>
    <mergeCell ref="I29:J29"/>
    <mergeCell ref="K29:L29"/>
    <mergeCell ref="K33:L33"/>
    <mergeCell ref="B30:D30"/>
    <mergeCell ref="E30:F30"/>
    <mergeCell ref="G30:H30"/>
    <mergeCell ref="I30:J30"/>
    <mergeCell ref="K30:L30"/>
    <mergeCell ref="B31:D31"/>
    <mergeCell ref="E31:F31"/>
    <mergeCell ref="G31:H31"/>
    <mergeCell ref="I31:J31"/>
    <mergeCell ref="K35:L35"/>
    <mergeCell ref="B32:D32"/>
    <mergeCell ref="E32:F32"/>
    <mergeCell ref="G32:H32"/>
    <mergeCell ref="I32:J32"/>
    <mergeCell ref="K32:L32"/>
    <mergeCell ref="B33:D33"/>
    <mergeCell ref="E33:F33"/>
    <mergeCell ref="G33:H33"/>
    <mergeCell ref="I33:J33"/>
    <mergeCell ref="K37:L37"/>
    <mergeCell ref="B34:D34"/>
    <mergeCell ref="E34:F34"/>
    <mergeCell ref="G34:H34"/>
    <mergeCell ref="I34:J34"/>
    <mergeCell ref="K34:L34"/>
    <mergeCell ref="B35:D35"/>
    <mergeCell ref="E35:F35"/>
    <mergeCell ref="G35:H35"/>
    <mergeCell ref="I35:J35"/>
    <mergeCell ref="K39:L39"/>
    <mergeCell ref="B36:D36"/>
    <mergeCell ref="E36:F36"/>
    <mergeCell ref="G36:H36"/>
    <mergeCell ref="I36:J36"/>
    <mergeCell ref="K36:L36"/>
    <mergeCell ref="B37:D37"/>
    <mergeCell ref="E37:F37"/>
    <mergeCell ref="G37:H37"/>
    <mergeCell ref="I37:J37"/>
    <mergeCell ref="A40:D40"/>
    <mergeCell ref="B38:D38"/>
    <mergeCell ref="E38:F38"/>
    <mergeCell ref="G38:H38"/>
    <mergeCell ref="I38:J38"/>
    <mergeCell ref="K38:L38"/>
    <mergeCell ref="B39:D39"/>
    <mergeCell ref="E39:F39"/>
    <mergeCell ref="G39:H39"/>
    <mergeCell ref="I39:J39"/>
    <mergeCell ref="C44:E44"/>
    <mergeCell ref="F44:G44"/>
    <mergeCell ref="H44:I44"/>
    <mergeCell ref="J44:K44"/>
    <mergeCell ref="L44:M44"/>
    <mergeCell ref="C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N46:O46"/>
    <mergeCell ref="D47:E47"/>
    <mergeCell ref="F47:G47"/>
    <mergeCell ref="H47:I47"/>
    <mergeCell ref="J47:K47"/>
    <mergeCell ref="L47:M47"/>
    <mergeCell ref="N47:O47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袋井市役所</dc:creator>
  <cp:keywords/>
  <dc:description/>
  <cp:lastModifiedBy>袋井市役所</cp:lastModifiedBy>
  <cp:lastPrinted>2016-09-13T07:30:49Z</cp:lastPrinted>
  <dcterms:created xsi:type="dcterms:W3CDTF">2001-05-24T01:26:23Z</dcterms:created>
  <dcterms:modified xsi:type="dcterms:W3CDTF">2016-10-07T08:32:34Z</dcterms:modified>
  <cp:category/>
  <cp:version/>
  <cp:contentType/>
  <cp:contentStatus/>
</cp:coreProperties>
</file>